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7995" activeTab="4"/>
  </bookViews>
  <sheets>
    <sheet name="EK 1" sheetId="4" r:id="rId1"/>
    <sheet name="EK 2" sheetId="5" r:id="rId2"/>
    <sheet name="EK 3" sheetId="6" r:id="rId3"/>
    <sheet name="EK 4" sheetId="7" r:id="rId4"/>
    <sheet name="EK 5" sheetId="8" r:id="rId5"/>
  </sheets>
  <definedNames>
    <definedName name="_xlnm.Print_Area" localSheetId="1">'EK 2'!$A$3:$I$91</definedName>
    <definedName name="_xlnm.Print_Area" localSheetId="2">'EK 3'!$A$3:$I$78</definedName>
    <definedName name="_xlnm.Print_Area" localSheetId="3">'EK 4'!$A$3:$I$32</definedName>
    <definedName name="_xlnm.Print_Area" localSheetId="4">'EK 5'!$A$1:$P$114</definedName>
  </definedNames>
  <calcPr calcId="125725"/>
</workbook>
</file>

<file path=xl/calcChain.xml><?xml version="1.0" encoding="utf-8"?>
<calcChain xmlns="http://schemas.openxmlformats.org/spreadsheetml/2006/main">
  <c r="N85" i="8"/>
  <c r="M113"/>
  <c r="L113"/>
  <c r="K113"/>
  <c r="J113"/>
  <c r="I113"/>
  <c r="H113"/>
  <c r="G113"/>
  <c r="F113"/>
  <c r="E113"/>
  <c r="D113"/>
  <c r="C113"/>
  <c r="B113"/>
  <c r="N112"/>
  <c r="N111"/>
  <c r="N110"/>
  <c r="N109"/>
  <c r="N108"/>
  <c r="N107"/>
  <c r="N106"/>
  <c r="N105"/>
  <c r="N104"/>
  <c r="N103"/>
  <c r="N102"/>
  <c r="N101"/>
  <c r="N100"/>
  <c r="N99"/>
  <c r="N98"/>
  <c r="M94"/>
  <c r="L94"/>
  <c r="K94"/>
  <c r="J94"/>
  <c r="I94"/>
  <c r="H94"/>
  <c r="G94"/>
  <c r="F94"/>
  <c r="E94"/>
  <c r="D94"/>
  <c r="C94"/>
  <c r="B94"/>
  <c r="N93"/>
  <c r="N92"/>
  <c r="N91"/>
  <c r="N90"/>
  <c r="N89"/>
  <c r="N88"/>
  <c r="N87"/>
  <c r="N86"/>
  <c r="N84"/>
  <c r="N83"/>
  <c r="N82"/>
  <c r="L77"/>
  <c r="K77"/>
  <c r="J77"/>
  <c r="I77"/>
  <c r="H77"/>
  <c r="G77"/>
  <c r="F77"/>
  <c r="E77"/>
  <c r="D77"/>
  <c r="C76"/>
  <c r="M76"/>
  <c r="C75"/>
  <c r="M75"/>
  <c r="C74"/>
  <c r="M74"/>
  <c r="C73"/>
  <c r="M73"/>
  <c r="C72"/>
  <c r="M72"/>
  <c r="L68"/>
  <c r="K68"/>
  <c r="J68"/>
  <c r="I68"/>
  <c r="H68"/>
  <c r="G68"/>
  <c r="F68"/>
  <c r="E68"/>
  <c r="D68"/>
  <c r="M67"/>
  <c r="C67"/>
  <c r="C66"/>
  <c r="M66"/>
  <c r="M65"/>
  <c r="C65"/>
  <c r="C64"/>
  <c r="M64"/>
  <c r="M63"/>
  <c r="M68"/>
  <c r="C63"/>
  <c r="M59"/>
  <c r="L59"/>
  <c r="K59"/>
  <c r="J59"/>
  <c r="I59"/>
  <c r="H59"/>
  <c r="G59"/>
  <c r="F59"/>
  <c r="E59"/>
  <c r="D59"/>
  <c r="C59"/>
  <c r="B59"/>
  <c r="P57"/>
  <c r="N57"/>
  <c r="N56"/>
  <c r="P56"/>
  <c r="P55"/>
  <c r="N55"/>
  <c r="N54"/>
  <c r="P54"/>
  <c r="P53"/>
  <c r="N53"/>
  <c r="N52"/>
  <c r="P52"/>
  <c r="N51"/>
  <c r="P51"/>
  <c r="N50"/>
  <c r="M45"/>
  <c r="L45"/>
  <c r="K45"/>
  <c r="J45"/>
  <c r="I45"/>
  <c r="H45"/>
  <c r="G45"/>
  <c r="F45"/>
  <c r="E45"/>
  <c r="D45"/>
  <c r="C45"/>
  <c r="B45"/>
  <c r="N44"/>
  <c r="P44"/>
  <c r="N43"/>
  <c r="P43"/>
  <c r="N42"/>
  <c r="P42"/>
  <c r="P41"/>
  <c r="N41"/>
  <c r="N40"/>
  <c r="P40"/>
  <c r="N39"/>
  <c r="P39"/>
  <c r="N38"/>
  <c r="P38"/>
  <c r="N37"/>
  <c r="P37"/>
  <c r="M33"/>
  <c r="L33"/>
  <c r="K33"/>
  <c r="J33"/>
  <c r="I33"/>
  <c r="H33"/>
  <c r="G33"/>
  <c r="F33"/>
  <c r="E33"/>
  <c r="D33"/>
  <c r="C33"/>
  <c r="B33"/>
  <c r="P32"/>
  <c r="N32"/>
  <c r="N31"/>
  <c r="P31"/>
  <c r="N30"/>
  <c r="P30"/>
  <c r="N29"/>
  <c r="P29"/>
  <c r="N28"/>
  <c r="P28"/>
  <c r="N27"/>
  <c r="P27"/>
  <c r="N26"/>
  <c r="P26"/>
  <c r="N25"/>
  <c r="P25"/>
  <c r="N24"/>
  <c r="P24"/>
  <c r="N23"/>
  <c r="P23"/>
  <c r="P22"/>
  <c r="N22"/>
  <c r="N21"/>
  <c r="P21"/>
  <c r="P20"/>
  <c r="N20"/>
  <c r="N19"/>
  <c r="P19"/>
  <c r="N18"/>
  <c r="P18"/>
  <c r="N17"/>
  <c r="M13"/>
  <c r="L13"/>
  <c r="K13"/>
  <c r="J13"/>
  <c r="I13"/>
  <c r="H13"/>
  <c r="G13"/>
  <c r="F13"/>
  <c r="E13"/>
  <c r="D13"/>
  <c r="C13"/>
  <c r="B13"/>
  <c r="N12"/>
  <c r="P12"/>
  <c r="N11"/>
  <c r="P11"/>
  <c r="N10"/>
  <c r="P10"/>
  <c r="P9"/>
  <c r="N9"/>
  <c r="N8"/>
  <c r="P8"/>
  <c r="P7"/>
  <c r="N7"/>
  <c r="N6"/>
  <c r="P6"/>
  <c r="N5"/>
  <c r="P5"/>
  <c r="H32" i="7"/>
  <c r="F4" i="6"/>
  <c r="C158" i="4"/>
  <c r="P13" i="8"/>
  <c r="M77"/>
  <c r="N13"/>
  <c r="N45"/>
  <c r="N94"/>
  <c r="P45"/>
  <c r="N33"/>
  <c r="N59"/>
  <c r="C68"/>
  <c r="N113"/>
  <c r="P17"/>
  <c r="P33"/>
  <c r="P50"/>
  <c r="P59"/>
  <c r="C77"/>
</calcChain>
</file>

<file path=xl/sharedStrings.xml><?xml version="1.0" encoding="utf-8"?>
<sst xmlns="http://schemas.openxmlformats.org/spreadsheetml/2006/main" count="794" uniqueCount="382">
  <si>
    <t>ÖDEME YAPILAN</t>
  </si>
  <si>
    <t>ÖDEME TÜRÜ</t>
  </si>
  <si>
    <t>TUTAR</t>
  </si>
  <si>
    <t>ASKF</t>
  </si>
  <si>
    <t>GÖREVLİ ÜCRETLERİ</t>
  </si>
  <si>
    <t>NIKE HALI SAHA ORGANİZASYON</t>
  </si>
  <si>
    <t>DIGER KISILER</t>
  </si>
  <si>
    <t>HIF ANTRENORÜ</t>
  </si>
  <si>
    <t>MASRAF</t>
  </si>
  <si>
    <t>DİĞER KİŞİLER</t>
  </si>
  <si>
    <t>ÜCRET</t>
  </si>
  <si>
    <t>YOL</t>
  </si>
  <si>
    <t>GÖZLEMCİ</t>
  </si>
  <si>
    <t>GSİM</t>
  </si>
  <si>
    <t>KULUPLER</t>
  </si>
  <si>
    <t>YOL YARDIMI</t>
  </si>
  <si>
    <t>MEB</t>
  </si>
  <si>
    <t>PERSONEL</t>
  </si>
  <si>
    <t>SHKM</t>
  </si>
  <si>
    <t>TFFHGD</t>
  </si>
  <si>
    <t>UEFA - UNION DES ASSOCAITONS EUROPEENES DE FOOTBALL</t>
  </si>
  <si>
    <t>FİRMA</t>
  </si>
  <si>
    <t>ACAR TURIZM - RAMAZAN AYVAZ</t>
  </si>
  <si>
    <t>FATURA</t>
  </si>
  <si>
    <t>ACIBADEM SAGLIK HIZMETLERI A.Ş.</t>
  </si>
  <si>
    <t>ADANA HILTON ENTERNASYONAL OTELCILIK LIMITED SIRKETI</t>
  </si>
  <si>
    <t>AKSU BIRLIK TURIZM.TASIMACILIK NAK TAAH. VE TIC. LTD.STI</t>
  </si>
  <si>
    <t>AKTURK KUYUMCULUK HEDİYELİK EŞYA SAN. TİC. LTD. ŞTİ.</t>
  </si>
  <si>
    <t>ALBAS TURIZM SAN ve TIC. LTD. STI.</t>
  </si>
  <si>
    <t>ALMER TURIZM TIC. SAN. A.S. HILTON KAYSERI</t>
  </si>
  <si>
    <t>ALTINSARAY  TURİZM İNŞ. SAN.VE TİC.LTD.ŞTİ.</t>
  </si>
  <si>
    <t>ANEMON TURIZM VE INS. TIC. A.S.</t>
  </si>
  <si>
    <t>ARMAARMATIM ELEKTR.VE SIST.URUN.TIC.LTD.STI.</t>
  </si>
  <si>
    <t>AST INSAAT TURIZM TAAHHUT TIC. VE SAN. A.Ş.   MARDAN SPOR KOMPLEKSI</t>
  </si>
  <si>
    <t>ATATECH BILISIM YATIRIM SANAYI VE TIC. LTD. STI.</t>
  </si>
  <si>
    <t>AVIS ORGANIZASYON TURIZM TICARET A.S.</t>
  </si>
  <si>
    <t>BAHAR MATBAACILIK AMBALAJ SAN. ve TİC. LTD. ŞTİ</t>
  </si>
  <si>
    <t>BALORAMA DEKORAYON SAN.TIC.LTD.STI.</t>
  </si>
  <si>
    <t>BALTAS EGITIM VE DANISMANLIK TIC.A.S.</t>
  </si>
  <si>
    <t>BILTUR BASIM YAYIN VE HİZMET A.Ş.</t>
  </si>
  <si>
    <t>BOREKCI INS.TAAH.TRZM.SAN.VE TIC.A.S - HOTEL MIDI</t>
  </si>
  <si>
    <t>BSK LARA ÖZEL SAĞLIK HİZM.A.Ş.</t>
  </si>
  <si>
    <t>BUCASPOR GENCLIK GELISTIRME DERN.IKT.TESEKKULU</t>
  </si>
  <si>
    <t>BUYUKBUYUK URARTU TURIZM INS.SAN.VE TIC.A.S.</t>
  </si>
  <si>
    <t>CAN YAYINLARI</t>
  </si>
  <si>
    <t>CANDO GUMRUK MUSAVIRLIGI LTD.STI.</t>
  </si>
  <si>
    <t>CARETTA REKLAM VE HALKLA ILISKILER LTD.</t>
  </si>
  <si>
    <t>CEMSA DANISMANLIK   KAMİL CEM AKDAĞ</t>
  </si>
  <si>
    <t>COCA COLA SATIS VE DAGITIM A.S.</t>
  </si>
  <si>
    <t>COZUM MEDYA REKLAMCILIK VE PAZARLAMA LTD. STI</t>
  </si>
  <si>
    <t>CUHADAROĞLU SİGORTA ARACILIK HIZM.</t>
  </si>
  <si>
    <t>DEMIR HOTEL TURIZM A.S.- OTEL KARADAG</t>
  </si>
  <si>
    <t>DOGUSZADE GIDA PAZ.TIC.LTD.STI.</t>
  </si>
  <si>
    <t>DURUSU KULE TUR. VE OTEL ISL. TIC. LTD. STI.</t>
  </si>
  <si>
    <t>EGE ÖZEL SAĞLIK HİZM.TURİZM TİC.LTD.ŞTİ.</t>
  </si>
  <si>
    <t>EKSA ELEKTRONIK B.ISLEM SAN. VE DIS TIC. LTD. STI</t>
  </si>
  <si>
    <t>EKSEN DİJİTAL BASKI HİZM.SAN.VE TİC.LTD.ŞTİ.</t>
  </si>
  <si>
    <t>ELDEMIRLER TURIZM TIC. LTD. STI. - HOTEL NORTH POINT</t>
  </si>
  <si>
    <t>ELFIDA TUR.TAS.ORG.GIDA HAYV.TIC.VE SAN.LTD.STI.</t>
  </si>
  <si>
    <t>ELMA BASIM YAYIN VE ILETISIM HIZMETLERI SAN. TIC. LTD. STI.</t>
  </si>
  <si>
    <t>ENKA TEKNİK REKLAM VE TAN.MALZ.-ENDER AKYÜZ</t>
  </si>
  <si>
    <t>ERGUVAN ILETISIM DANISMANLIGI LTD.TIC.LTD.STI.</t>
  </si>
  <si>
    <t>ERHAZAL HAZIR YEMEK GIDA TEMIZLIK HIZ.LTD.STI.</t>
  </si>
  <si>
    <t>F.C.B.INSAAT MUH.TRZM.TIC.LTD.STI.</t>
  </si>
  <si>
    <t>FE-KA TURISTIK ISL. A.S. KAYA PRESTIGE OTEL</t>
  </si>
  <si>
    <t>FESTIVAL SPOR TANITIM ORGANIZASYON VE MEDYA HIZMETLERI TICARET LTD.STI.</t>
  </si>
  <si>
    <t>GOKKUSAGI TURIZM TIC. SAN. LTD. STI.</t>
  </si>
  <si>
    <t>GONLUFERAH GONLUFERAH TURIZM A.S.</t>
  </si>
  <si>
    <t>GONLUFERAH TURIZM A.S.</t>
  </si>
  <si>
    <t>GRAND HOTEL HITIT- SELCE TURIZM INS.TAAH. TEKS. MEDIKAL TIC.A.S.</t>
  </si>
  <si>
    <t>GREY WORLDWIDE ISTANBUL REKLAMCILIK LTD. STI.</t>
  </si>
  <si>
    <t>GUCLU TUR TURZIM VE TASIMACILIK TICARET LTD. STI.</t>
  </si>
  <si>
    <t>GUCLU TURGUCLU TUR TURZIM VE TASIMACILIK TICARET LTD. STI.</t>
  </si>
  <si>
    <t>GUNAL INS. TIC. VE SAN. A.S. HOTEL TOPKAPI PALACE</t>
  </si>
  <si>
    <t>GÜZEL SANAT REKLAM</t>
  </si>
  <si>
    <t>HACIKADIROGLU TRUZIM VE TIC. A.S. ALANYA BUYUK OTEL</t>
  </si>
  <si>
    <t>HALI SAHA</t>
  </si>
  <si>
    <t>HAMOGLU TURIZM VE OTELCILIK SAN.TIC.A.S.</t>
  </si>
  <si>
    <t>HARMAN ET VE GIDA SAN. TIC.LTD.STI.</t>
  </si>
  <si>
    <t>HAYAT TEKNOLOJI BILGISAYAR SISTEMLERI KART BASIM HIZMETLERI SAN. VE TIC. LTD. STI.</t>
  </si>
  <si>
    <t>HIZIR AMBULANS OZ.SAG.YARDIM VE DES.INS.TUR.TIC.LTD STI</t>
  </si>
  <si>
    <t>HOTEL AKOL</t>
  </si>
  <si>
    <t>HOTEL ALMIRA BURSA - TOYSAS A.S.</t>
  </si>
  <si>
    <t>HOTEL SIMSEK  HASIM SIMSEK</t>
  </si>
  <si>
    <t>IBS BROKERLIK SERVISI HIZMETLERI A.S.</t>
  </si>
  <si>
    <t>ILERI GLOBAL LOJISTIK LTD. STI.</t>
  </si>
  <si>
    <t>ILKDOST SAĞLIK HİZ.DAAN.KALİTE BELG.OTO TİC.VE TURZ.LTD.ŞTİ.</t>
  </si>
  <si>
    <t>JONSUN SIHHAT SPOR MALZ. IMALATI - YILDIRAY COMERT</t>
  </si>
  <si>
    <t>KERIME TOPRAK FOTOGRAFCILIK-STUDYO ANIT</t>
  </si>
  <si>
    <t>KILAVUZ BAYRAK REKLAM HIZM.SAN.VE TIC.LTD.STI.</t>
  </si>
  <si>
    <t>KOPUZ REKLAM HİZM. VE İNS.TAAH.İTH-İHR. TIC.SAN. LTD.STI.</t>
  </si>
  <si>
    <t>KORDON OTEL  OMUR TUR. ISL. SAN. A.S.</t>
  </si>
  <si>
    <t>LALEDAN TURIZM VE TICARET A.S. CROWNE PLAZA TURIZM KONGRE ORGANIZASYON TURIZM ACENTESİ  SAN. TİC. A.Ş.</t>
  </si>
  <si>
    <t>LIVA DIJITAL BASKI VE AJANS HIZMETLERI SAN.TIC.LTD.STI.</t>
  </si>
  <si>
    <t>MADE IN DESING REKLAM - METIN MADEN</t>
  </si>
  <si>
    <t>MAGMA MUHENDISLIK CEVIRI YONT.TIC.LTD.STI.</t>
  </si>
  <si>
    <t>MAPA INSAAT VE TICARET A.S.- WOW KREMLIN PALACE-ATALYA</t>
  </si>
  <si>
    <t>MARMARIS ALTINYUNUS TURISTIK TESISLER A.S. DIVAN ANTALYA OTELI</t>
  </si>
  <si>
    <t>MEGA UZMANLAR TIP MERKEZI TIC. LTD. STI.</t>
  </si>
  <si>
    <t>MEKA DEKORASYON INSAAT EMLAK GIDA TURIZM SANAYI VE TİC. LTD. STI.</t>
  </si>
  <si>
    <t>MEO EGITIM DANIS.BASIM YAY.TANT.VE CEVIRI HIZM. TIC. LTD.STI.</t>
  </si>
  <si>
    <t>MERT-TUR TAŞ. TEMİZLİK GIDA PET. TİC. SAN. LTD. ŞTİ.</t>
  </si>
  <si>
    <t>MIKROSAN AMBALAJ SAN.VE TIC.LTD.STI.</t>
  </si>
  <si>
    <t>MOMENT YAPI SAN. VE TIC. A.S. DIVAN OTEL MOMENT ANKARA</t>
  </si>
  <si>
    <t>MOTIF PV TABELA REKLAM SAN.TİC.LTD ŞTİ.</t>
  </si>
  <si>
    <t>NELI PASTACILIK GIDA LTD. STI.</t>
  </si>
  <si>
    <t>NOKTA AJANS TIC.VE PAZ..A.S.</t>
  </si>
  <si>
    <t>OC TURIZM HIZMETLERI A.S. - SHERATON ISTANBUL MASLAK HOTEL</t>
  </si>
  <si>
    <t>OMTEL ONDOKUZMAYIS UNIV. VAKFI TURISTIK TESISLER, OTELCILIK YEMEK VE ORG. IKT.ISL.</t>
  </si>
  <si>
    <t>ORION DIJITAL REKLAM URUNLERI SAN.TIC.LTD.STI.</t>
  </si>
  <si>
    <t>OTEL LAODIKYA - KONAK INS.VE TURIZM SAN.A.S.</t>
  </si>
  <si>
    <t>OTEL SEYHAN - PINAR MADENCILIK VE TURIZM A.S.</t>
  </si>
  <si>
    <t>OTOKOC-AVIS OTOMOTIV TİC.VE SAN.A.Ş.</t>
  </si>
  <si>
    <t>OZGAP LTD. STI.</t>
  </si>
  <si>
    <t>OZTURK NAKLIYAT SAN.VE TIC. LTD. STI.</t>
  </si>
  <si>
    <t>PATROON ENDUSTRIYEL INS.TEKS.SAN.VE DIS.TIC.LTD.STI.</t>
  </si>
  <si>
    <t>PETRA SPOR SAN. VE TIC. LTD. STI.</t>
  </si>
  <si>
    <t>PLAZA TURIZM KONGRE ORGANIZASYON TURIZM ACENTESİ  SAN. TİC. A.Ş.</t>
  </si>
  <si>
    <t>PLAZA TURIZM KONGRE ORGANIZASYON TURIZM ACENTESİ  SAN. TİC. A.Ş. TURIZM KONGRE ORGANIZASYON TURIZM ACENTESİ  SAN. TİC. A.Ş.</t>
  </si>
  <si>
    <t>PRENSKALE TURIZM YURT ICI VE YURT DISI OTOBUS ISL. TICÇ LTD. STI.</t>
  </si>
  <si>
    <t>PRO - ACTIVE SPOR ORGANIZASYON  ONER DANISMANLIK ORG. DIS. TIC. LTD. STI.</t>
  </si>
  <si>
    <t>PROFOFIS REKLAM TANITIM DANISMANLIK HIZMETLERI ITH. MAD. TİCARETI - FIGEN TATAROGLU</t>
  </si>
  <si>
    <t>PROMENA ELEKTRONIK TICARET A.S.</t>
  </si>
  <si>
    <t>PSIKOLOJIK GELISIM VE DANIS.MRKZ.LTD.STI.</t>
  </si>
  <si>
    <t>REZANANS SES VE GORUNTU SIST - EMRE ULUSOY</t>
  </si>
  <si>
    <t>SABANCI OGRETMENEVI SOSYAL TESIS LOKANTA ISLETMESI</t>
  </si>
  <si>
    <t>SAKARYA SAHINLER TURIZM TASIMA HIZM. TIC. LTD. STI.</t>
  </si>
  <si>
    <t>SAKARYA UNIVERSITESI MEZUNLAR DERNEGI IKTISADI ISL.</t>
  </si>
  <si>
    <t>SCALA BASIM YAYIM TANITIM SAN. TIC. LTD. STI.</t>
  </si>
  <si>
    <t>SINOP IL MUDURLUGU</t>
  </si>
  <si>
    <t>SINOP OZLEM TASIMACILIK TURIZM TICARET LTD. STI.</t>
  </si>
  <si>
    <t>SIS SAYILGAN IPLIK TEKSTIL TURIZM INSAAT SANAYI VE TICARET A.S KERVANSARAY TERMAL</t>
  </si>
  <si>
    <t>SOZBIR ULUSLARARASI TURIZM VE ARAC KIRALAMA LTD. STI. SOZBIR RESIDENCE HOTEL</t>
  </si>
  <si>
    <t>SPORTIF ILETISIM TICARET LTD. STI.</t>
  </si>
  <si>
    <t>STUDIO TUZUN - MUMTAZ CELIK</t>
  </si>
  <si>
    <t>SV BÜYÜK OTEL TURİZM SAN.VE TİC.LTD.ŞTİ.</t>
  </si>
  <si>
    <t>TAMARIS TURIZM A.S. NOVOTEL HOTELS TRABZON</t>
  </si>
  <si>
    <t>TASHCI IC VE DIS TIC.LTD.STI.</t>
  </si>
  <si>
    <t>TEKNOMART TEKNOLOJI URUNLERI SAN. VE TIC. LTD.STI.</t>
  </si>
  <si>
    <t>TELEKOM</t>
  </si>
  <si>
    <t>TEMALP TURİZM SEYH.ORG.EĞT.DAN.ARACILIK LTD.ŞTİ.</t>
  </si>
  <si>
    <t>TITANIC BUSINESS HOTEL-AYG TURIZM GIDA SAN VE TIC.A.S.</t>
  </si>
  <si>
    <t>TOKSOZ SPORT MALZEMELERİ TİC. LTD. ŞTİ.</t>
  </si>
  <si>
    <t>TRIGON TEKSTIL SAN. VE DIS. TIC. LTD. STI</t>
  </si>
  <si>
    <t>TTI AMBULANS VE SAGLIK HIZ.TRZM.ITH.IHR. SAN.TIC. LTD.STI.</t>
  </si>
  <si>
    <t>TURKCELL</t>
  </si>
  <si>
    <t>TURKUAZ DANISMANLIK IC VE DIS. TIC. LTD.</t>
  </si>
  <si>
    <t>UCAR BASIM VE TANITIM SAN. LTD. STI.</t>
  </si>
  <si>
    <t>UY-AK OTOMOTIV SEYAHAT TICARET VE SAN. LTD. STI.</t>
  </si>
  <si>
    <t>VILLA BOSPHORUS TRZM.VE REST.HIZM.TIC.LTD.STI.</t>
  </si>
  <si>
    <t>VOYAGER MEDITERRANEAN TURIZM END.VE TIC.A.S. ANTALYA</t>
  </si>
  <si>
    <t>WOW HOTELS&amp;CONVENTION CENTER MAPA INSAAT VE TICARET A.Ş. -IDTM YESILKOY-ISTANBUL</t>
  </si>
  <si>
    <t>YEMEK DUNYASI IBRAHIM TAS</t>
  </si>
  <si>
    <t>YENI EMEK KIRTASIYE - M.ALPER OZUNLU</t>
  </si>
  <si>
    <t>YENI EMEK KIRTYENI EMEK KIRTASIYE - M.ALPER OZUNLU</t>
  </si>
  <si>
    <t>YILDIZ HOLDING A.Ş.</t>
  </si>
  <si>
    <t>Z DANISMANLIK VE EGITIM HIZMETLERI TIMUR ERCETIN</t>
  </si>
  <si>
    <t>ZONGULDAK TURISTIK TESIS İŞLT.A.Ş</t>
  </si>
  <si>
    <t>ZORLU GRAND HOTEL ISL. A.S.</t>
  </si>
  <si>
    <t>ZUMRUT OTEL ZUMRUT ENERJI ELEKTRIK URETIM SAGLIK VE GIDA SAN. DIS. TIC. A.S.</t>
  </si>
  <si>
    <t>TOPLAM</t>
  </si>
  <si>
    <t>KANUNLA ÖNGÖRÜLEN GİDERLER</t>
  </si>
  <si>
    <t>2.3. LİG PROJE DESTEKLERİ</t>
  </si>
  <si>
    <t>ADIYAMAN SP</t>
  </si>
  <si>
    <t>AFYONKARAHISAR SPOR</t>
  </si>
  <si>
    <t>AKÇAABAT SEBAT SPOR</t>
  </si>
  <si>
    <t>ALIBEYKOY SPOR</t>
  </si>
  <si>
    <t>ALTINORDU SPOR</t>
  </si>
  <si>
    <t>BANDIRMA SPOR</t>
  </si>
  <si>
    <t>BATMAN PETROL SPOR</t>
  </si>
  <si>
    <t>BEYKOZ SP</t>
  </si>
  <si>
    <t>BOZÜYÜK SPOR</t>
  </si>
  <si>
    <t>BULANCAK SPOR</t>
  </si>
  <si>
    <t>ETİMESGUT ŞEKER SPOR</t>
  </si>
  <si>
    <t>GAZIOSMANPASA SPOR</t>
  </si>
  <si>
    <t>GOZTEPE SP</t>
  </si>
  <si>
    <t>GUMUSHANE SPOR</t>
  </si>
  <si>
    <t>GÜNGÖREN BLD SPOR</t>
  </si>
  <si>
    <t>KASTAMONU SPOR</t>
  </si>
  <si>
    <t>KIRSEHIR SPOR</t>
  </si>
  <si>
    <t>KORFEZ BLD SPOR</t>
  </si>
  <si>
    <t>LULEBURGAZ SPOR</t>
  </si>
  <si>
    <t>OF SPOR</t>
  </si>
  <si>
    <t>PAZAR SPOR</t>
  </si>
  <si>
    <t>SAKARYA SPOR</t>
  </si>
  <si>
    <t>SURMENE SPOR</t>
  </si>
  <si>
    <t>TEPECIK SPOR</t>
  </si>
  <si>
    <t>TOKAT SPOR</t>
  </si>
  <si>
    <t>TORBALI SP</t>
  </si>
  <si>
    <t>TRABZON KARADENİZ SPOR</t>
  </si>
  <si>
    <t>YIMPAS YOZGAT SP</t>
  </si>
  <si>
    <t>ZEYTINBURNU SPOR</t>
  </si>
  <si>
    <t>MENEMEN BLD SPOR</t>
  </si>
  <si>
    <t>DUZCE SPOR</t>
  </si>
  <si>
    <t>CORUM SPOR</t>
  </si>
  <si>
    <t>BEYLERBEYI SPOR</t>
  </si>
  <si>
    <t>UNYE SPOR</t>
  </si>
  <si>
    <t>ALTYAPI EĞİTİM VE SPOR YATIRIMLARI</t>
  </si>
  <si>
    <t>Halı Saha FGM (6 adet)</t>
  </si>
  <si>
    <t>FGM HİF 15 Kulübe Tesis ve Malzeme</t>
  </si>
  <si>
    <t>SHÇEK Mini Futbol Sahaları</t>
  </si>
  <si>
    <t>PROFESYONEL FUTBOLCULAR DERNEĞİ</t>
  </si>
  <si>
    <t>IZMIR GUCU SPOR VAKFI</t>
  </si>
  <si>
    <t>KAYSERI SP</t>
  </si>
  <si>
    <t>TURKIYE AMATOR SPOR KULUPLERI KONFEDERASYONU</t>
  </si>
  <si>
    <t>GALATASARAY SP.FUTBOL A.Ş.</t>
  </si>
  <si>
    <t>KAYSERI AGIRNAS SIMSEK STADYUMU.</t>
  </si>
  <si>
    <t>FENERBAHCE SPOR</t>
  </si>
  <si>
    <t>ANTALYA SP</t>
  </si>
  <si>
    <t>KOCAELİ SPOR</t>
  </si>
  <si>
    <t>TFFHGD SUBELERI</t>
  </si>
  <si>
    <t>TURKIYE MILLI OLIMPIYAT KOMITESI</t>
  </si>
  <si>
    <t>TRABZON GAZETECILER CEMIYETI</t>
  </si>
  <si>
    <t>MALTEPE BASIBUYUK SAHA GELISTIRME GID</t>
  </si>
  <si>
    <t>SPOR FIZYOTERAPISTLERI DERNEGI</t>
  </si>
  <si>
    <t>SPOR HUKUKU ENSTITUSU</t>
  </si>
  <si>
    <t>KADIR HAS UNIV. SPOR HKUK ARAS.VE UYG. MRK</t>
  </si>
  <si>
    <t>B.SEHIR UNIVERSITESI YUKSEK LISANS PROG.</t>
  </si>
  <si>
    <t>KULUPLER BIRLIGI VAKFI</t>
  </si>
  <si>
    <t>CAYELI SPOR KULUBU</t>
  </si>
  <si>
    <t>IST.SARIYER ILCE EMNYT MUDURLUGU</t>
  </si>
  <si>
    <t>AYDIN SPOR KULÜBÜ DERNEĞİ</t>
  </si>
  <si>
    <t>TURKIYE FUTBOL ADAMLARI DERNEGI (TURFAD)</t>
  </si>
  <si>
    <t>SAMSUN SPOR</t>
  </si>
  <si>
    <t>ALTAY SPOR.</t>
  </si>
  <si>
    <t>KONYA SPOR.</t>
  </si>
  <si>
    <t>GIRESUN SPOR.</t>
  </si>
  <si>
    <t>DARDANEL SPOR.</t>
  </si>
  <si>
    <t>BOLU SPOR.</t>
  </si>
  <si>
    <t>ADANASPOR A.S.</t>
  </si>
  <si>
    <t>MANISA AKHISAR SAHA GLŞTRM PORJ</t>
  </si>
  <si>
    <t>BURSA VAKIFKOY SAHASI GELISTIRME PRO</t>
  </si>
  <si>
    <t>BESIKTAS A.S.</t>
  </si>
  <si>
    <t>STADYUM GELİŞTİRME PROJESİ</t>
  </si>
  <si>
    <t>IZMIT ISMETPASA STADYUM GELISTIRME</t>
  </si>
  <si>
    <t>KARTAL CAVUSOGLU SAHA GELISTIRME</t>
  </si>
  <si>
    <t>MERSIN TEVFIK SIRRI GUR STAD GELISTIRME GID.</t>
  </si>
  <si>
    <t>D.BAKIR DİSKİ SP SAHA GELŞ.PROJESİ</t>
  </si>
  <si>
    <t>EMNIYET GENEL MUDURLUGU</t>
  </si>
  <si>
    <t>CEBECI INONU STADI TADILAT YAPIMI</t>
  </si>
  <si>
    <t>KULA BLD STADYUM DESTEK PROJ.</t>
  </si>
  <si>
    <t>DUZCE ILCE STADYUMU GLŞTRME PRO.</t>
  </si>
  <si>
    <t>SANLIURFA STADYUMU GLŞTRME PRO.</t>
  </si>
  <si>
    <t>TRABZON STADYUM GELISTIRME</t>
  </si>
  <si>
    <t>SIVASSPOR STADYUM GELISTIRME</t>
  </si>
  <si>
    <t>RIZESPOR STADYUM GELISTIRME PRO</t>
  </si>
  <si>
    <t>GİDER ADI</t>
  </si>
  <si>
    <t>2016 AVR.KUPA BASV-SUREKLI PERSONEL GIDERLERI</t>
  </si>
  <si>
    <t>2016 AVR.KUPA BASV.-SEHIRICI ULASIM GIDERLERI</t>
  </si>
  <si>
    <t>2016 AVR.KUPA BASV.-YEMEK GIDERLERI</t>
  </si>
  <si>
    <t>2016 AVR.KUPA BASV.-KIRTASIYE GIDERLERI</t>
  </si>
  <si>
    <t>2016 AVR.KUPA BASV.-TEMSIL GIDERLERI</t>
  </si>
  <si>
    <t>2016 AVR.KUPA BASV.-SEYEHAT KONAKLAMA GIDERLERI</t>
  </si>
  <si>
    <t>2016 AVR.KUPA BASV.-KUCUK DEMIRBAS GIDERLERI</t>
  </si>
  <si>
    <t>2016 AVR.KUPA BASV.-NAKLIYE KARGO HZM.</t>
  </si>
  <si>
    <t>2016 AVR.KUPA BASV.-DANISMANLIK GIDERI</t>
  </si>
  <si>
    <t>2016 AVR.KUPA BASV.-TOPLANTI ORGANIZASYON GID.</t>
  </si>
  <si>
    <t>2016 AVR.KUPA BASV.-HEDIYELIK ESYA GIDERLERI</t>
  </si>
  <si>
    <t>2016 AVR.KUPA BASV.-TELEFON GDERI</t>
  </si>
  <si>
    <t>2016 AVR.KUPA BASV.-TEMSIL, AGIRLAMA GIDERI</t>
  </si>
  <si>
    <t>2016 AVR.KUPA BASV.-HARCIRAH GIDERLERI</t>
  </si>
  <si>
    <t>2016 AVR.KUPA BASV.-VIZE GIDERLERI</t>
  </si>
  <si>
    <t>2016 AVR.KUPA BASV.-YURTDISI GECICI GOREV GIDERLER</t>
  </si>
  <si>
    <t>2016 AVR.KUPA BASV.-UEFA YETKILILERI AGIRLAMA</t>
  </si>
  <si>
    <t>2016 AVR.KUPA BASV.-GIYIM GIDERLERI</t>
  </si>
  <si>
    <t>2016 AVR.KUPA BASV.-ALTYAPI KURULUM GIDERLERI</t>
  </si>
  <si>
    <t>2016 AVR.KUPA BASV.-YURTICI GECICI GOREV GIDERLERI</t>
  </si>
  <si>
    <t>2016 AVR.KUPA BASV.-AKARYAKIT GIDERLERI</t>
  </si>
  <si>
    <t>2016 AVR.KUPA BASV.-DEMIRBAS BAKIM ONARIM GIDERLER</t>
  </si>
  <si>
    <t>2016 AVR.KUPA BASV.-SAGLIK VE TEDAVI GIDERLERI</t>
  </si>
  <si>
    <t>2016 AVR.KUPA BASV.-REKLAM,TASARIM GIDERLERI</t>
  </si>
  <si>
    <t>2016 AVR.KUPA BASV.-NOTER GIDERLERI</t>
  </si>
  <si>
    <t>2016 AVR.KUPA BASV.-YAYIN ABONE GIDERLERI</t>
  </si>
  <si>
    <t>TOPLAM TUTAR</t>
  </si>
  <si>
    <t>HAZİRAN</t>
  </si>
  <si>
    <t>TEMMUZ</t>
  </si>
  <si>
    <t>AĞUSTOS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</si>
  <si>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</si>
  <si>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</si>
  <si>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</si>
  <si>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</si>
  <si>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</si>
  <si>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</si>
  <si>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</si>
  <si>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</si>
  <si>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</si>
  <si>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TAHKİM ÜYE</t>
  </si>
  <si>
    <t>TOPLANTI SAYISI</t>
  </si>
  <si>
    <t>TOPLANTI BAŞI BEDEL</t>
  </si>
  <si>
    <t>ADNAN TÜRKKAN</t>
  </si>
  <si>
    <t>DENİZ TOLGA AYTÖRE</t>
  </si>
  <si>
    <t>MEHMET YAYA</t>
  </si>
  <si>
    <t>TANJU GÜVENDİREN</t>
  </si>
  <si>
    <t>YENER ÜNVER</t>
  </si>
  <si>
    <t>MEHMET DOĞAN</t>
  </si>
  <si>
    <t>SUAT SARI</t>
  </si>
  <si>
    <t>NİHAT GÜMAN</t>
  </si>
  <si>
    <t>UÇK ÜYE</t>
  </si>
  <si>
    <t>SAİT YALAZAY</t>
  </si>
  <si>
    <t>BOĞAÇ TOLAN</t>
  </si>
  <si>
    <t>BURAK ÖDER</t>
  </si>
  <si>
    <t>BÜLENT NURİ KURDOĞLU</t>
  </si>
  <si>
    <t>AHMET GÜREL</t>
  </si>
  <si>
    <t>HASAN GÜRHAN ONAT</t>
  </si>
  <si>
    <t>İRFAN COŞKUN</t>
  </si>
  <si>
    <t>İSMAİL İNAN</t>
  </si>
  <si>
    <t>HASAN AYRANCI</t>
  </si>
  <si>
    <t>MEHMET AYHAN ÇOPUROĞLU</t>
  </si>
  <si>
    <t>MEHMET EMİN ÇAYIRPARE</t>
  </si>
  <si>
    <t>ALİ SARPER SARP</t>
  </si>
  <si>
    <t>HALİL İBRAHİM BACACI</t>
  </si>
  <si>
    <t>SUAT KIYMAZARSLAN</t>
  </si>
  <si>
    <t>NECDET BUDAK</t>
  </si>
  <si>
    <t>ZUHAL KIZILOT</t>
  </si>
  <si>
    <t>PFDK ÜYE</t>
  </si>
  <si>
    <t>MEHMET REŞAT BOSTAN</t>
  </si>
  <si>
    <t>TEMEL KAPLAN</t>
  </si>
  <si>
    <t>MUSTAFA URGANCI</t>
  </si>
  <si>
    <t>MAHMUT KAŞIKÇI</t>
  </si>
  <si>
    <t>ARGUN KERESTECİOĞLU</t>
  </si>
  <si>
    <t>AHMET DENİZ ARI</t>
  </si>
  <si>
    <t>SİNAN GÜRSOY</t>
  </si>
  <si>
    <t>AFDK ÜYE</t>
  </si>
  <si>
    <t>TACAR ÇAĞLAR</t>
  </si>
  <si>
    <t>EGEMEN MAGAT</t>
  </si>
  <si>
    <t>Ş.YENER CİVELEK</t>
  </si>
  <si>
    <t>ABDULLAH ALBUNAR</t>
  </si>
  <si>
    <t>NAİL KARAASLAN</t>
  </si>
  <si>
    <t>MURAT KANDAZOĞLU</t>
  </si>
  <si>
    <t>MAKSUT METE</t>
  </si>
  <si>
    <t>OSMAN KARAKUŞ</t>
  </si>
  <si>
    <t>ETİK KURULU ÜYE</t>
  </si>
  <si>
    <t>Ünvan</t>
  </si>
  <si>
    <t>SAİT GÜRAN</t>
  </si>
  <si>
    <t>BAŞKAN</t>
  </si>
  <si>
    <t>KEMAL IŞKIN KELEŞOĞLU</t>
  </si>
  <si>
    <t>BAŞKAN V.</t>
  </si>
  <si>
    <t>İBRAHİM KAYA KADİRBEYOĞLU</t>
  </si>
  <si>
    <t>ÜYE</t>
  </si>
  <si>
    <t>MERTAY KUGAY</t>
  </si>
  <si>
    <t>HALİL TOMRUK</t>
  </si>
  <si>
    <t>NOT : İLK TOPLANTI 25 AĞUSTOS TARİHİNDE YAPILDIĞINDAN AĞUSTOS AYI İÇİN 6 GÜNLÜK ÜCRET HESAPLANMIŞTIR.</t>
  </si>
  <si>
    <t>KULÜP LİSANS KURULU ÜYE</t>
  </si>
  <si>
    <t>SERDAR ARIKAN</t>
  </si>
  <si>
    <t>BÜLENT TARHAN</t>
  </si>
  <si>
    <t>ÖMER ARAZ</t>
  </si>
  <si>
    <t>METİN CEYHUN</t>
  </si>
  <si>
    <t>İSMET SALİHOĞLU</t>
  </si>
  <si>
    <t>MERKEZ HAKEM KURULU ÜYE</t>
  </si>
  <si>
    <t>OĞUZ SARVAN</t>
  </si>
  <si>
    <t>YÜKSEL OKÇUOĞLU</t>
  </si>
  <si>
    <t>OSMAN AVCI</t>
  </si>
  <si>
    <t>ZİHNİ AKSOY</t>
  </si>
  <si>
    <t>GALİP BİTİGEN</t>
  </si>
  <si>
    <t>O.ERDAL FIRAT</t>
  </si>
  <si>
    <t>ÜNSAL ÇİMEN</t>
  </si>
  <si>
    <t>TURGAY GÜDÜ</t>
  </si>
  <si>
    <t>ADNAN ŞEKER</t>
  </si>
  <si>
    <t>HAMZA IŞIN</t>
  </si>
  <si>
    <t>SEYFİ GÖZAYDIN</t>
  </si>
  <si>
    <t>GÖZLEMCİLER VE TEMSİLCİLER KURULU ÜYE</t>
  </si>
  <si>
    <t>KEMAL DİNÇER</t>
  </si>
  <si>
    <t>FATİH TANFER</t>
  </si>
  <si>
    <t>ALTAN KUTUCU</t>
  </si>
  <si>
    <t>CEM TOSYALI</t>
  </si>
  <si>
    <t>AHMET İBANOĞLU</t>
  </si>
  <si>
    <t>GÖKHAN BERKER</t>
  </si>
  <si>
    <t>MUSA SOYKARCI</t>
  </si>
  <si>
    <t>ŞENERAYDIN</t>
  </si>
  <si>
    <t>ADNAN MÜFTÜOĞLU</t>
  </si>
  <si>
    <t>HASAN ÜSKÜPLÜ</t>
  </si>
  <si>
    <t>ŞÜKRÜ VAR</t>
  </si>
  <si>
    <t>İBRAHİM YUŞAN</t>
  </si>
  <si>
    <t>ADEM VURAL</t>
  </si>
  <si>
    <t>HAKI ÖZGENEL</t>
  </si>
  <si>
    <t>FAHRETTİN SELÇUK</t>
  </si>
  <si>
    <t>EK.1</t>
  </si>
  <si>
    <t>EK.2</t>
  </si>
  <si>
    <t>EK.3</t>
  </si>
  <si>
    <t>EK.4</t>
  </si>
  <si>
    <t>EK.5</t>
  </si>
  <si>
    <t>SADETTİN GÜLER</t>
  </si>
</sst>
</file>

<file path=xl/styles.xml><?xml version="1.0" encoding="utf-8"?>
<styleSheet xmlns="http://schemas.openxmlformats.org/spreadsheetml/2006/main">
  <numFmts count="2">
    <numFmt numFmtId="164" formatCode="_-&quot;TL&quot;\ * #,##0.00_-;\-&quot;TL&quot;\ * #,##0.00_-;_-&quot;TL&quot;\ * &quot;-&quot;??_-;_-@_-"/>
    <numFmt numFmtId="165" formatCode="_-* #,##0.00\ \T\L_-;\-* #,##0.00\ \T\L_-;_-* &quot;-&quot;??\ \T\L_-;_-@_-"/>
  </numFmts>
  <fonts count="15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0"/>
      <name val="Arial Tur"/>
      <charset val="162"/>
    </font>
    <font>
      <i/>
      <sz val="9"/>
      <color indexed="8"/>
      <name val="Calibri"/>
      <family val="2"/>
      <charset val="162"/>
    </font>
    <font>
      <b/>
      <i/>
      <sz val="9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indexed="8"/>
      <name val="Calibri"/>
      <family val="2"/>
      <charset val="162"/>
    </font>
    <font>
      <b/>
      <sz val="9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9"/>
      <name val="Arial Tur"/>
      <charset val="162"/>
    </font>
    <font>
      <b/>
      <sz val="9"/>
      <name val="Arial Tur"/>
      <charset val="162"/>
    </font>
    <font>
      <b/>
      <sz val="2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30"/>
      </bottom>
      <diagonal/>
    </border>
    <border>
      <left/>
      <right style="medium">
        <color indexed="64"/>
      </right>
      <top/>
      <bottom style="thin">
        <color indexed="3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5" fillId="0" borderId="0" applyFont="0" applyFill="0" applyBorder="0" applyAlignment="0" applyProtection="0"/>
  </cellStyleXfs>
  <cellXfs count="127">
    <xf numFmtId="0" fontId="0" fillId="0" borderId="0" xfId="0"/>
    <xf numFmtId="0" fontId="1" fillId="0" borderId="1" xfId="1" applyFont="1" applyBorder="1"/>
    <xf numFmtId="0" fontId="1" fillId="0" borderId="2" xfId="1" applyFont="1" applyBorder="1"/>
    <xf numFmtId="0" fontId="1" fillId="0" borderId="3" xfId="1" applyFont="1" applyBorder="1" applyAlignment="1">
      <alignment horizontal="center"/>
    </xf>
    <xf numFmtId="0" fontId="2" fillId="0" borderId="0" xfId="1"/>
    <xf numFmtId="0" fontId="2" fillId="0" borderId="4" xfId="1" applyBorder="1"/>
    <xf numFmtId="0" fontId="2" fillId="0" borderId="0" xfId="1" applyBorder="1"/>
    <xf numFmtId="4" fontId="2" fillId="0" borderId="5" xfId="1" applyNumberFormat="1" applyBorder="1"/>
    <xf numFmtId="0" fontId="2" fillId="0" borderId="6" xfId="1" applyFont="1" applyBorder="1" applyAlignment="1">
      <alignment horizontal="left"/>
    </xf>
    <xf numFmtId="0" fontId="2" fillId="0" borderId="0" xfId="1" applyBorder="1" applyAlignment="1"/>
    <xf numFmtId="0" fontId="2" fillId="0" borderId="0" xfId="1" applyFont="1" applyBorder="1" applyAlignment="1"/>
    <xf numFmtId="0" fontId="1" fillId="0" borderId="6" xfId="1" applyFont="1" applyBorder="1" applyAlignment="1">
      <alignment horizontal="left"/>
    </xf>
    <xf numFmtId="4" fontId="1" fillId="0" borderId="7" xfId="1" applyNumberFormat="1" applyFont="1" applyBorder="1"/>
    <xf numFmtId="0" fontId="3" fillId="0" borderId="4" xfId="1" applyFont="1" applyBorder="1" applyAlignment="1">
      <alignment horizontal="left" indent="1"/>
    </xf>
    <xf numFmtId="0" fontId="3" fillId="0" borderId="0" xfId="1" applyFont="1" applyBorder="1"/>
    <xf numFmtId="4" fontId="3" fillId="0" borderId="5" xfId="1" applyNumberFormat="1" applyFont="1" applyBorder="1"/>
    <xf numFmtId="0" fontId="3" fillId="0" borderId="8" xfId="1" applyFont="1" applyBorder="1" applyAlignment="1">
      <alignment horizontal="left" indent="1"/>
    </xf>
    <xf numFmtId="0" fontId="3" fillId="0" borderId="9" xfId="1" applyFont="1" applyBorder="1"/>
    <xf numFmtId="4" fontId="3" fillId="0" borderId="10" xfId="1" applyNumberFormat="1" applyFont="1" applyBorder="1"/>
    <xf numFmtId="0" fontId="4" fillId="0" borderId="0" xfId="1" applyFont="1" applyFill="1" applyBorder="1"/>
    <xf numFmtId="4" fontId="1" fillId="0" borderId="0" xfId="1" applyNumberFormat="1" applyFont="1"/>
    <xf numFmtId="0" fontId="6" fillId="0" borderId="0" xfId="1" applyFont="1"/>
    <xf numFmtId="0" fontId="7" fillId="0" borderId="0" xfId="1" applyFont="1" applyFill="1" applyBorder="1"/>
    <xf numFmtId="0" fontId="2" fillId="0" borderId="0" xfId="1" applyFill="1"/>
    <xf numFmtId="0" fontId="7" fillId="2" borderId="0" xfId="1" applyFont="1" applyFill="1" applyBorder="1" applyAlignment="1">
      <alignment horizontal="right" indent="1"/>
    </xf>
    <xf numFmtId="0" fontId="8" fillId="0" borderId="0" xfId="1" applyFont="1" applyFill="1" applyBorder="1"/>
    <xf numFmtId="4" fontId="8" fillId="0" borderId="0" xfId="1" applyNumberFormat="1" applyFont="1" applyFill="1" applyBorder="1" applyAlignment="1">
      <alignment horizontal="right" indent="1"/>
    </xf>
    <xf numFmtId="0" fontId="9" fillId="0" borderId="0" xfId="1" applyFont="1"/>
    <xf numFmtId="0" fontId="9" fillId="0" borderId="1" xfId="1" applyFont="1" applyBorder="1" applyAlignment="1">
      <alignment horizontal="centerContinuous" vertical="center"/>
    </xf>
    <xf numFmtId="0" fontId="11" fillId="0" borderId="11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Continuous" vertical="center" wrapText="1"/>
    </xf>
    <xf numFmtId="0" fontId="10" fillId="0" borderId="11" xfId="1" applyFont="1" applyBorder="1" applyAlignment="1">
      <alignment horizontal="centerContinuous" vertical="center" wrapText="1"/>
    </xf>
    <xf numFmtId="0" fontId="10" fillId="0" borderId="10" xfId="1" applyFont="1" applyBorder="1" applyAlignment="1">
      <alignment horizontal="centerContinuous" vertical="center"/>
    </xf>
    <xf numFmtId="0" fontId="9" fillId="0" borderId="12" xfId="1" applyFont="1" applyBorder="1"/>
    <xf numFmtId="0" fontId="9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4" fontId="10" fillId="0" borderId="13" xfId="1" applyNumberFormat="1" applyFont="1" applyBorder="1"/>
    <xf numFmtId="0" fontId="9" fillId="0" borderId="14" xfId="1" applyFont="1" applyBorder="1"/>
    <xf numFmtId="0" fontId="9" fillId="0" borderId="14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4" fontId="10" fillId="0" borderId="15" xfId="1" applyNumberFormat="1" applyFont="1" applyBorder="1"/>
    <xf numFmtId="0" fontId="9" fillId="0" borderId="16" xfId="1" applyFont="1" applyBorder="1"/>
    <xf numFmtId="0" fontId="9" fillId="0" borderId="16" xfId="1" applyFont="1" applyBorder="1" applyAlignment="1">
      <alignment horizontal="center"/>
    </xf>
    <xf numFmtId="4" fontId="9" fillId="0" borderId="5" xfId="1" applyNumberFormat="1" applyFont="1" applyBorder="1"/>
    <xf numFmtId="0" fontId="10" fillId="0" borderId="11" xfId="1" applyFont="1" applyBorder="1"/>
    <xf numFmtId="0" fontId="10" fillId="0" borderId="11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4" fontId="10" fillId="0" borderId="3" xfId="1" applyNumberFormat="1" applyFont="1" applyBorder="1" applyAlignment="1">
      <alignment horizontal="center"/>
    </xf>
    <xf numFmtId="0" fontId="9" fillId="0" borderId="11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9" fillId="0" borderId="17" xfId="1" applyFont="1" applyBorder="1"/>
    <xf numFmtId="0" fontId="9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4" fontId="10" fillId="0" borderId="18" xfId="1" applyNumberFormat="1" applyFont="1" applyBorder="1"/>
    <xf numFmtId="3" fontId="10" fillId="0" borderId="3" xfId="1" applyNumberFormat="1" applyFont="1" applyBorder="1" applyAlignment="1">
      <alignment horizontal="center"/>
    </xf>
    <xf numFmtId="4" fontId="10" fillId="0" borderId="3" xfId="1" applyNumberFormat="1" applyFont="1" applyBorder="1" applyAlignment="1">
      <alignment horizontal="right"/>
    </xf>
    <xf numFmtId="0" fontId="9" fillId="0" borderId="12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16" xfId="1" applyFont="1" applyFill="1" applyBorder="1" applyAlignment="1">
      <alignment horizontal="center"/>
    </xf>
    <xf numFmtId="0" fontId="9" fillId="0" borderId="11" xfId="1" applyFont="1" applyBorder="1"/>
    <xf numFmtId="0" fontId="9" fillId="0" borderId="11" xfId="1" applyFont="1" applyBorder="1" applyAlignment="1">
      <alignment horizontal="center"/>
    </xf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4" fontId="10" fillId="0" borderId="0" xfId="1" applyNumberFormat="1" applyFont="1" applyBorder="1" applyAlignment="1">
      <alignment horizontal="center"/>
    </xf>
    <xf numFmtId="0" fontId="9" fillId="0" borderId="19" xfId="1" applyFont="1" applyBorder="1"/>
    <xf numFmtId="0" fontId="9" fillId="0" borderId="19" xfId="1" applyFont="1" applyBorder="1" applyAlignment="1">
      <alignment horizontal="center"/>
    </xf>
    <xf numFmtId="0" fontId="10" fillId="0" borderId="0" xfId="1" applyFont="1"/>
    <xf numFmtId="0" fontId="10" fillId="0" borderId="2" xfId="1" applyFont="1" applyBorder="1"/>
    <xf numFmtId="0" fontId="10" fillId="0" borderId="20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2" fillId="0" borderId="16" xfId="1" applyFont="1" applyBorder="1"/>
    <xf numFmtId="0" fontId="12" fillId="0" borderId="0" xfId="1" applyFont="1" applyBorder="1"/>
    <xf numFmtId="4" fontId="12" fillId="0" borderId="23" xfId="1" applyNumberFormat="1" applyFont="1" applyBorder="1"/>
    <xf numFmtId="4" fontId="12" fillId="0" borderId="24" xfId="1" applyNumberFormat="1" applyFont="1" applyBorder="1"/>
    <xf numFmtId="4" fontId="12" fillId="0" borderId="25" xfId="1" applyNumberFormat="1" applyFont="1" applyBorder="1"/>
    <xf numFmtId="4" fontId="13" fillId="0" borderId="16" xfId="1" applyNumberFormat="1" applyFont="1" applyBorder="1"/>
    <xf numFmtId="4" fontId="10" fillId="0" borderId="20" xfId="1" applyNumberFormat="1" applyFont="1" applyBorder="1" applyAlignment="1">
      <alignment horizontal="center"/>
    </xf>
    <xf numFmtId="4" fontId="10" fillId="0" borderId="21" xfId="1" applyNumberFormat="1" applyFont="1" applyBorder="1" applyAlignment="1">
      <alignment horizontal="center"/>
    </xf>
    <xf numFmtId="4" fontId="10" fillId="0" borderId="22" xfId="1" applyNumberFormat="1" applyFont="1" applyBorder="1" applyAlignment="1">
      <alignment horizontal="center"/>
    </xf>
    <xf numFmtId="4" fontId="10" fillId="0" borderId="11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Continuous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/>
    </xf>
    <xf numFmtId="4" fontId="9" fillId="0" borderId="12" xfId="1" applyNumberFormat="1" applyFont="1" applyBorder="1" applyAlignment="1">
      <alignment horizontal="center"/>
    </xf>
    <xf numFmtId="4" fontId="10" fillId="0" borderId="0" xfId="1" applyNumberFormat="1" applyFont="1" applyBorder="1"/>
    <xf numFmtId="4" fontId="9" fillId="0" borderId="14" xfId="1" applyNumberFormat="1" applyFont="1" applyBorder="1" applyAlignment="1">
      <alignment horizontal="center"/>
    </xf>
    <xf numFmtId="4" fontId="9" fillId="0" borderId="14" xfId="1" applyNumberFormat="1" applyFont="1" applyFill="1" applyBorder="1" applyAlignment="1">
      <alignment horizontal="center"/>
    </xf>
    <xf numFmtId="0" fontId="14" fillId="0" borderId="0" xfId="1" applyFont="1"/>
    <xf numFmtId="0" fontId="8" fillId="0" borderId="12" xfId="1" applyFont="1" applyFill="1" applyBorder="1"/>
    <xf numFmtId="4" fontId="8" fillId="0" borderId="12" xfId="1" applyNumberFormat="1" applyFont="1" applyFill="1" applyBorder="1" applyAlignment="1">
      <alignment horizontal="right" indent="1"/>
    </xf>
    <xf numFmtId="0" fontId="8" fillId="0" borderId="14" xfId="1" applyFont="1" applyFill="1" applyBorder="1"/>
    <xf numFmtId="4" fontId="8" fillId="0" borderId="14" xfId="1" applyNumberFormat="1" applyFont="1" applyFill="1" applyBorder="1" applyAlignment="1">
      <alignment horizontal="right" indent="1"/>
    </xf>
    <xf numFmtId="4" fontId="7" fillId="3" borderId="11" xfId="1" applyNumberFormat="1" applyFont="1" applyFill="1" applyBorder="1" applyAlignment="1">
      <alignment horizontal="center" vertical="center"/>
    </xf>
    <xf numFmtId="4" fontId="7" fillId="3" borderId="11" xfId="1" applyNumberFormat="1" applyFont="1" applyFill="1" applyBorder="1" applyAlignment="1">
      <alignment horizontal="right" vertical="center" indent="1"/>
    </xf>
    <xf numFmtId="0" fontId="8" fillId="0" borderId="17" xfId="1" applyFont="1" applyFill="1" applyBorder="1"/>
    <xf numFmtId="4" fontId="8" fillId="0" borderId="17" xfId="1" applyNumberFormat="1" applyFont="1" applyFill="1" applyBorder="1" applyAlignment="1">
      <alignment horizontal="right" indent="1"/>
    </xf>
    <xf numFmtId="4" fontId="7" fillId="3" borderId="1" xfId="1" applyNumberFormat="1" applyFont="1" applyFill="1" applyBorder="1" applyAlignment="1">
      <alignment horizontal="center" vertical="center"/>
    </xf>
    <xf numFmtId="4" fontId="7" fillId="3" borderId="2" xfId="1" applyNumberFormat="1" applyFont="1" applyFill="1" applyBorder="1" applyAlignment="1">
      <alignment horizontal="center" vertical="center"/>
    </xf>
    <xf numFmtId="4" fontId="7" fillId="3" borderId="3" xfId="1" applyNumberFormat="1" applyFont="1" applyFill="1" applyBorder="1" applyAlignment="1">
      <alignment horizontal="center" vertical="center"/>
    </xf>
    <xf numFmtId="4" fontId="8" fillId="0" borderId="12" xfId="2" applyNumberFormat="1" applyFont="1" applyFill="1" applyBorder="1" applyAlignment="1">
      <alignment horizontal="right" indent="1"/>
    </xf>
    <xf numFmtId="4" fontId="8" fillId="2" borderId="14" xfId="1" applyNumberFormat="1" applyFont="1" applyFill="1" applyBorder="1" applyAlignment="1">
      <alignment horizontal="right" indent="1"/>
    </xf>
    <xf numFmtId="0" fontId="8" fillId="0" borderId="14" xfId="1" applyFont="1" applyFill="1" applyBorder="1" applyAlignment="1"/>
    <xf numFmtId="0" fontId="8" fillId="0" borderId="0" xfId="1" applyFont="1" applyFill="1" applyBorder="1"/>
    <xf numFmtId="0" fontId="8" fillId="2" borderId="0" xfId="1" applyFont="1" applyFill="1" applyBorder="1" applyAlignment="1">
      <alignment horizontal="right" indent="1"/>
    </xf>
    <xf numFmtId="3" fontId="2" fillId="0" borderId="28" xfId="1" applyNumberFormat="1" applyBorder="1"/>
    <xf numFmtId="3" fontId="2" fillId="0" borderId="29" xfId="1" applyNumberFormat="1" applyBorder="1"/>
    <xf numFmtId="3" fontId="2" fillId="0" borderId="15" xfId="1" applyNumberFormat="1" applyBorder="1"/>
    <xf numFmtId="165" fontId="2" fillId="0" borderId="28" xfId="1" applyNumberFormat="1" applyFont="1" applyBorder="1"/>
    <xf numFmtId="165" fontId="2" fillId="0" borderId="15" xfId="1" applyNumberFormat="1" applyFont="1" applyBorder="1"/>
    <xf numFmtId="0" fontId="2" fillId="0" borderId="30" xfId="1" applyBorder="1"/>
    <xf numFmtId="0" fontId="2" fillId="0" borderId="31" xfId="1" applyBorder="1"/>
    <xf numFmtId="0" fontId="2" fillId="0" borderId="13" xfId="1" applyBorder="1"/>
    <xf numFmtId="3" fontId="2" fillId="0" borderId="26" xfId="1" applyNumberFormat="1" applyBorder="1"/>
    <xf numFmtId="3" fontId="2" fillId="0" borderId="27" xfId="1" applyNumberFormat="1" applyBorder="1"/>
    <xf numFmtId="3" fontId="2" fillId="0" borderId="18" xfId="1" applyNumberFormat="1" applyBorder="1"/>
    <xf numFmtId="165" fontId="2" fillId="0" borderId="26" xfId="1" applyNumberFormat="1" applyFont="1" applyBorder="1"/>
    <xf numFmtId="165" fontId="2" fillId="0" borderId="18" xfId="1" applyNumberFormat="1" applyFont="1" applyBorder="1"/>
    <xf numFmtId="0" fontId="6" fillId="0" borderId="1" xfId="1" applyFont="1" applyBorder="1" applyAlignment="1">
      <alignment horizontal="right"/>
    </xf>
    <xf numFmtId="0" fontId="6" fillId="0" borderId="3" xfId="1" applyFont="1" applyBorder="1" applyAlignment="1">
      <alignment horizontal="right"/>
    </xf>
    <xf numFmtId="165" fontId="6" fillId="0" borderId="11" xfId="1" applyNumberFormat="1" applyFont="1" applyBorder="1"/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</cellXfs>
  <cellStyles count="3">
    <cellStyle name="Normal" xfId="0" builtinId="0"/>
    <cellStyle name="Normal 2" xfId="1"/>
    <cellStyle name="ParaBirimi_Gider 11.200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8"/>
  <sheetViews>
    <sheetView workbookViewId="0"/>
  </sheetViews>
  <sheetFormatPr defaultRowHeight="12.75"/>
  <cols>
    <col min="1" max="1" width="106.85546875" style="4" bestFit="1" customWidth="1"/>
    <col min="2" max="2" width="30.28515625" style="4" bestFit="1" customWidth="1"/>
    <col min="3" max="3" width="12.7109375" style="4" bestFit="1" customWidth="1"/>
    <col min="4" max="16384" width="9.140625" style="4"/>
  </cols>
  <sheetData>
    <row r="1" spans="1:3" ht="26.25">
      <c r="A1" s="92" t="s">
        <v>376</v>
      </c>
    </row>
    <row r="2" spans="1:3" ht="13.5" thickBot="1"/>
    <row r="3" spans="1:3" ht="15.75" thickBot="1">
      <c r="A3" s="1" t="s">
        <v>0</v>
      </c>
      <c r="B3" s="2" t="s">
        <v>1</v>
      </c>
      <c r="C3" s="3" t="s">
        <v>2</v>
      </c>
    </row>
    <row r="4" spans="1:3">
      <c r="A4" s="5" t="s">
        <v>3</v>
      </c>
      <c r="B4" s="6" t="s">
        <v>4</v>
      </c>
      <c r="C4" s="7">
        <v>54115.41</v>
      </c>
    </row>
    <row r="5" spans="1:3">
      <c r="A5" s="5" t="s">
        <v>3</v>
      </c>
      <c r="B5" s="6" t="s">
        <v>5</v>
      </c>
      <c r="C5" s="7">
        <v>640000</v>
      </c>
    </row>
    <row r="6" spans="1:3">
      <c r="A6" s="8" t="s">
        <v>6</v>
      </c>
      <c r="B6" s="9" t="s">
        <v>7</v>
      </c>
      <c r="C6" s="7">
        <v>31586.270000000019</v>
      </c>
    </row>
    <row r="7" spans="1:3">
      <c r="A7" s="5" t="s">
        <v>6</v>
      </c>
      <c r="B7" s="9" t="s">
        <v>8</v>
      </c>
      <c r="C7" s="7">
        <v>46718.659999999982</v>
      </c>
    </row>
    <row r="8" spans="1:3">
      <c r="A8" s="8" t="s">
        <v>9</v>
      </c>
      <c r="B8" s="9" t="s">
        <v>10</v>
      </c>
      <c r="C8" s="7">
        <v>588017.30999999971</v>
      </c>
    </row>
    <row r="9" spans="1:3">
      <c r="A9" s="5" t="s">
        <v>9</v>
      </c>
      <c r="B9" s="9" t="s">
        <v>11</v>
      </c>
      <c r="C9" s="7">
        <v>8828.34</v>
      </c>
    </row>
    <row r="10" spans="1:3">
      <c r="A10" s="8" t="s">
        <v>12</v>
      </c>
      <c r="B10" s="10" t="s">
        <v>10</v>
      </c>
      <c r="C10" s="7">
        <v>8020.41</v>
      </c>
    </row>
    <row r="11" spans="1:3">
      <c r="A11" s="8" t="s">
        <v>13</v>
      </c>
      <c r="B11" s="10" t="s">
        <v>4</v>
      </c>
      <c r="C11" s="7">
        <v>72475.330000000031</v>
      </c>
    </row>
    <row r="12" spans="1:3">
      <c r="A12" s="8" t="s">
        <v>14</v>
      </c>
      <c r="B12" s="10" t="s">
        <v>15</v>
      </c>
      <c r="C12" s="7">
        <v>840521.73999999976</v>
      </c>
    </row>
    <row r="13" spans="1:3">
      <c r="A13" s="8" t="s">
        <v>16</v>
      </c>
      <c r="B13" s="9"/>
      <c r="C13" s="7">
        <v>826222.3100000011</v>
      </c>
    </row>
    <row r="14" spans="1:3">
      <c r="A14" s="8" t="s">
        <v>17</v>
      </c>
      <c r="B14" s="9" t="s">
        <v>8</v>
      </c>
      <c r="C14" s="7">
        <v>158664.3700000002</v>
      </c>
    </row>
    <row r="15" spans="1:3">
      <c r="A15" s="8" t="s">
        <v>17</v>
      </c>
      <c r="B15" s="9" t="s">
        <v>10</v>
      </c>
      <c r="C15" s="7">
        <v>3705279.6600000015</v>
      </c>
    </row>
    <row r="16" spans="1:3">
      <c r="A16" s="8" t="s">
        <v>17</v>
      </c>
      <c r="B16" s="9" t="s">
        <v>11</v>
      </c>
      <c r="C16" s="7">
        <v>115135.43999999992</v>
      </c>
    </row>
    <row r="17" spans="1:3">
      <c r="A17" s="8" t="s">
        <v>18</v>
      </c>
      <c r="B17" s="9" t="s">
        <v>4</v>
      </c>
      <c r="C17" s="7">
        <v>13148.290000000005</v>
      </c>
    </row>
    <row r="18" spans="1:3">
      <c r="A18" s="8" t="s">
        <v>19</v>
      </c>
      <c r="B18" s="9" t="s">
        <v>4</v>
      </c>
      <c r="C18" s="7">
        <v>61685.34</v>
      </c>
    </row>
    <row r="19" spans="1:3">
      <c r="A19" s="8" t="s">
        <v>20</v>
      </c>
      <c r="B19" s="9" t="s">
        <v>11</v>
      </c>
      <c r="C19" s="7">
        <v>2784</v>
      </c>
    </row>
    <row r="20" spans="1:3" ht="15">
      <c r="A20" s="11" t="s">
        <v>21</v>
      </c>
      <c r="B20" s="6"/>
      <c r="C20" s="12">
        <v>4825481.7680000011</v>
      </c>
    </row>
    <row r="21" spans="1:3">
      <c r="A21" s="13" t="s">
        <v>22</v>
      </c>
      <c r="B21" s="14" t="s">
        <v>23</v>
      </c>
      <c r="C21" s="15">
        <v>13098</v>
      </c>
    </row>
    <row r="22" spans="1:3">
      <c r="A22" s="13" t="s">
        <v>24</v>
      </c>
      <c r="B22" s="14" t="s">
        <v>23</v>
      </c>
      <c r="C22" s="15">
        <v>2241.8599999999997</v>
      </c>
    </row>
    <row r="23" spans="1:3">
      <c r="A23" s="13" t="s">
        <v>25</v>
      </c>
      <c r="B23" s="14" t="s">
        <v>23</v>
      </c>
      <c r="C23" s="15">
        <v>9179.09</v>
      </c>
    </row>
    <row r="24" spans="1:3">
      <c r="A24" s="13" t="s">
        <v>26</v>
      </c>
      <c r="B24" s="14" t="s">
        <v>23</v>
      </c>
      <c r="C24" s="15">
        <v>13315.9954</v>
      </c>
    </row>
    <row r="25" spans="1:3">
      <c r="A25" s="13" t="s">
        <v>27</v>
      </c>
      <c r="B25" s="14" t="s">
        <v>23</v>
      </c>
      <c r="C25" s="15">
        <v>101716</v>
      </c>
    </row>
    <row r="26" spans="1:3">
      <c r="A26" s="13" t="s">
        <v>28</v>
      </c>
      <c r="B26" s="14" t="s">
        <v>23</v>
      </c>
      <c r="C26" s="15">
        <v>7670</v>
      </c>
    </row>
    <row r="27" spans="1:3">
      <c r="A27" s="13" t="s">
        <v>29</v>
      </c>
      <c r="B27" s="14" t="s">
        <v>23</v>
      </c>
      <c r="C27" s="15">
        <v>1170.288</v>
      </c>
    </row>
    <row r="28" spans="1:3">
      <c r="A28" s="13" t="s">
        <v>30</v>
      </c>
      <c r="B28" s="14" t="s">
        <v>23</v>
      </c>
      <c r="C28" s="15">
        <v>615.6</v>
      </c>
    </row>
    <row r="29" spans="1:3">
      <c r="A29" s="13" t="s">
        <v>31</v>
      </c>
      <c r="B29" s="14" t="s">
        <v>23</v>
      </c>
      <c r="C29" s="15">
        <v>2135.8184000000001</v>
      </c>
    </row>
    <row r="30" spans="1:3">
      <c r="A30" s="13" t="s">
        <v>32</v>
      </c>
      <c r="B30" s="14" t="s">
        <v>23</v>
      </c>
      <c r="C30" s="15">
        <v>17556.04</v>
      </c>
    </row>
    <row r="31" spans="1:3">
      <c r="A31" s="13" t="s">
        <v>33</v>
      </c>
      <c r="B31" s="14" t="s">
        <v>23</v>
      </c>
      <c r="C31" s="15">
        <v>312914.39999999997</v>
      </c>
    </row>
    <row r="32" spans="1:3">
      <c r="A32" s="13" t="s">
        <v>34</v>
      </c>
      <c r="B32" s="14" t="s">
        <v>23</v>
      </c>
      <c r="C32" s="15">
        <v>43483</v>
      </c>
    </row>
    <row r="33" spans="1:3">
      <c r="A33" s="13" t="s">
        <v>35</v>
      </c>
      <c r="B33" s="14" t="s">
        <v>23</v>
      </c>
      <c r="C33" s="15">
        <v>266.23</v>
      </c>
    </row>
    <row r="34" spans="1:3">
      <c r="A34" s="13" t="s">
        <v>36</v>
      </c>
      <c r="B34" s="14" t="s">
        <v>23</v>
      </c>
      <c r="C34" s="15">
        <v>50486.299999999996</v>
      </c>
    </row>
    <row r="35" spans="1:3">
      <c r="A35" s="13" t="s">
        <v>37</v>
      </c>
      <c r="B35" s="14" t="s">
        <v>23</v>
      </c>
      <c r="C35" s="15">
        <v>4130</v>
      </c>
    </row>
    <row r="36" spans="1:3">
      <c r="A36" s="13" t="s">
        <v>38</v>
      </c>
      <c r="B36" s="14" t="s">
        <v>23</v>
      </c>
      <c r="C36" s="15">
        <v>15812</v>
      </c>
    </row>
    <row r="37" spans="1:3">
      <c r="A37" s="13" t="s">
        <v>39</v>
      </c>
      <c r="B37" s="14" t="s">
        <v>23</v>
      </c>
      <c r="C37" s="15">
        <v>6844</v>
      </c>
    </row>
    <row r="38" spans="1:3">
      <c r="A38" s="13" t="s">
        <v>40</v>
      </c>
      <c r="B38" s="14" t="s">
        <v>23</v>
      </c>
      <c r="C38" s="15">
        <v>2975.0036</v>
      </c>
    </row>
    <row r="39" spans="1:3">
      <c r="A39" s="13" t="s">
        <v>41</v>
      </c>
      <c r="B39" s="14" t="s">
        <v>23</v>
      </c>
      <c r="C39" s="15">
        <v>5400</v>
      </c>
    </row>
    <row r="40" spans="1:3">
      <c r="A40" s="13" t="s">
        <v>42</v>
      </c>
      <c r="B40" s="14" t="s">
        <v>23</v>
      </c>
      <c r="C40" s="15">
        <v>944</v>
      </c>
    </row>
    <row r="41" spans="1:3">
      <c r="A41" s="13" t="s">
        <v>43</v>
      </c>
      <c r="B41" s="14" t="s">
        <v>23</v>
      </c>
      <c r="C41" s="15">
        <v>83.991600000000005</v>
      </c>
    </row>
    <row r="42" spans="1:3">
      <c r="A42" s="13" t="s">
        <v>44</v>
      </c>
      <c r="B42" s="14" t="s">
        <v>23</v>
      </c>
      <c r="C42" s="15">
        <v>2970</v>
      </c>
    </row>
    <row r="43" spans="1:3">
      <c r="A43" s="13" t="s">
        <v>45</v>
      </c>
      <c r="B43" s="14" t="s">
        <v>23</v>
      </c>
      <c r="C43" s="15">
        <v>5255.88</v>
      </c>
    </row>
    <row r="44" spans="1:3">
      <c r="A44" s="13" t="s">
        <v>46</v>
      </c>
      <c r="B44" s="14" t="s">
        <v>23</v>
      </c>
      <c r="C44" s="15">
        <v>87545.003599999996</v>
      </c>
    </row>
    <row r="45" spans="1:3">
      <c r="A45" s="13" t="s">
        <v>47</v>
      </c>
      <c r="B45" s="14" t="s">
        <v>23</v>
      </c>
      <c r="C45" s="15">
        <v>590</v>
      </c>
    </row>
    <row r="46" spans="1:3">
      <c r="A46" s="13" t="s">
        <v>48</v>
      </c>
      <c r="B46" s="14" t="s">
        <v>23</v>
      </c>
      <c r="C46" s="15">
        <v>2111.5981999999999</v>
      </c>
    </row>
    <row r="47" spans="1:3">
      <c r="A47" s="13" t="s">
        <v>49</v>
      </c>
      <c r="B47" s="14" t="s">
        <v>23</v>
      </c>
      <c r="C47" s="15">
        <v>4761.3</v>
      </c>
    </row>
    <row r="48" spans="1:3">
      <c r="A48" s="13" t="s">
        <v>50</v>
      </c>
      <c r="B48" s="14" t="s">
        <v>23</v>
      </c>
      <c r="C48" s="15">
        <v>61.18</v>
      </c>
    </row>
    <row r="49" spans="1:3">
      <c r="A49" s="13" t="s">
        <v>51</v>
      </c>
      <c r="B49" s="14" t="s">
        <v>23</v>
      </c>
      <c r="C49" s="15">
        <v>149.99039999999999</v>
      </c>
    </row>
    <row r="50" spans="1:3">
      <c r="A50" s="13" t="s">
        <v>52</v>
      </c>
      <c r="B50" s="14" t="s">
        <v>23</v>
      </c>
      <c r="C50" s="15">
        <v>9040.5720000000019</v>
      </c>
    </row>
    <row r="51" spans="1:3">
      <c r="A51" s="13" t="s">
        <v>53</v>
      </c>
      <c r="B51" s="14" t="s">
        <v>23</v>
      </c>
      <c r="C51" s="15">
        <v>3985.9992000000002</v>
      </c>
    </row>
    <row r="52" spans="1:3">
      <c r="A52" s="13" t="s">
        <v>54</v>
      </c>
      <c r="B52" s="14" t="s">
        <v>23</v>
      </c>
      <c r="C52" s="15">
        <v>5000</v>
      </c>
    </row>
    <row r="53" spans="1:3">
      <c r="A53" s="13" t="s">
        <v>55</v>
      </c>
      <c r="B53" s="14" t="s">
        <v>23</v>
      </c>
      <c r="C53" s="15">
        <v>60301.575399999994</v>
      </c>
    </row>
    <row r="54" spans="1:3">
      <c r="A54" s="13" t="s">
        <v>56</v>
      </c>
      <c r="B54" s="14" t="s">
        <v>23</v>
      </c>
      <c r="C54" s="15">
        <v>61863.258199999989</v>
      </c>
    </row>
    <row r="55" spans="1:3">
      <c r="A55" s="13" t="s">
        <v>57</v>
      </c>
      <c r="B55" s="14" t="s">
        <v>23</v>
      </c>
      <c r="C55" s="15">
        <v>855.36439999999993</v>
      </c>
    </row>
    <row r="56" spans="1:3">
      <c r="A56" s="13" t="s">
        <v>58</v>
      </c>
      <c r="B56" s="14" t="s">
        <v>23</v>
      </c>
      <c r="C56" s="15">
        <v>749.99620000000004</v>
      </c>
    </row>
    <row r="57" spans="1:3">
      <c r="A57" s="13" t="s">
        <v>59</v>
      </c>
      <c r="B57" s="14" t="s">
        <v>23</v>
      </c>
      <c r="C57" s="15">
        <v>10374.599999999999</v>
      </c>
    </row>
    <row r="58" spans="1:3">
      <c r="A58" s="13" t="s">
        <v>60</v>
      </c>
      <c r="B58" s="14" t="s">
        <v>23</v>
      </c>
      <c r="C58" s="15">
        <v>1751.4503999999999</v>
      </c>
    </row>
    <row r="59" spans="1:3">
      <c r="A59" s="13" t="s">
        <v>61</v>
      </c>
      <c r="B59" s="14" t="s">
        <v>23</v>
      </c>
      <c r="C59" s="15">
        <v>1000</v>
      </c>
    </row>
    <row r="60" spans="1:3">
      <c r="A60" s="13" t="s">
        <v>62</v>
      </c>
      <c r="B60" s="14" t="s">
        <v>23</v>
      </c>
      <c r="C60" s="15">
        <v>12625.2</v>
      </c>
    </row>
    <row r="61" spans="1:3">
      <c r="A61" s="13" t="s">
        <v>63</v>
      </c>
      <c r="B61" s="14" t="s">
        <v>23</v>
      </c>
      <c r="C61" s="15">
        <v>229.99680000000004</v>
      </c>
    </row>
    <row r="62" spans="1:3">
      <c r="A62" s="13" t="s">
        <v>64</v>
      </c>
      <c r="B62" s="14" t="s">
        <v>23</v>
      </c>
      <c r="C62" s="15">
        <v>272.16000000000003</v>
      </c>
    </row>
    <row r="63" spans="1:3">
      <c r="A63" s="13" t="s">
        <v>65</v>
      </c>
      <c r="B63" s="14" t="s">
        <v>23</v>
      </c>
      <c r="C63" s="15">
        <v>307550.5036</v>
      </c>
    </row>
    <row r="64" spans="1:3">
      <c r="A64" s="13" t="s">
        <v>66</v>
      </c>
      <c r="B64" s="14" t="s">
        <v>23</v>
      </c>
      <c r="C64" s="15">
        <v>2160</v>
      </c>
    </row>
    <row r="65" spans="1:3">
      <c r="A65" s="13" t="s">
        <v>67</v>
      </c>
      <c r="B65" s="14" t="s">
        <v>23</v>
      </c>
      <c r="C65" s="15">
        <v>186.66720000000001</v>
      </c>
    </row>
    <row r="66" spans="1:3">
      <c r="A66" s="13" t="s">
        <v>68</v>
      </c>
      <c r="B66" s="14" t="s">
        <v>23</v>
      </c>
      <c r="C66" s="15">
        <v>3849.0803999999998</v>
      </c>
    </row>
    <row r="67" spans="1:3">
      <c r="A67" s="13" t="s">
        <v>69</v>
      </c>
      <c r="B67" s="14" t="s">
        <v>23</v>
      </c>
      <c r="C67" s="15">
        <v>199.99440000000001</v>
      </c>
    </row>
    <row r="68" spans="1:3">
      <c r="A68" s="13" t="s">
        <v>70</v>
      </c>
      <c r="B68" s="14" t="s">
        <v>23</v>
      </c>
      <c r="C68" s="15">
        <v>53100</v>
      </c>
    </row>
    <row r="69" spans="1:3">
      <c r="A69" s="13" t="s">
        <v>71</v>
      </c>
      <c r="B69" s="14" t="s">
        <v>23</v>
      </c>
      <c r="C69" s="15">
        <v>3068</v>
      </c>
    </row>
    <row r="70" spans="1:3">
      <c r="A70" s="13" t="s">
        <v>72</v>
      </c>
      <c r="B70" s="14" t="s">
        <v>23</v>
      </c>
      <c r="C70" s="15">
        <v>4720</v>
      </c>
    </row>
    <row r="71" spans="1:3">
      <c r="A71" s="13" t="s">
        <v>73</v>
      </c>
      <c r="B71" s="14" t="s">
        <v>23</v>
      </c>
      <c r="C71" s="15">
        <v>919338.2575999999</v>
      </c>
    </row>
    <row r="72" spans="1:3">
      <c r="A72" s="13" t="s">
        <v>74</v>
      </c>
      <c r="B72" s="14" t="s">
        <v>23</v>
      </c>
      <c r="C72" s="15">
        <v>2330.5</v>
      </c>
    </row>
    <row r="73" spans="1:3">
      <c r="A73" s="13" t="s">
        <v>75</v>
      </c>
      <c r="B73" s="14" t="s">
        <v>23</v>
      </c>
      <c r="C73" s="15">
        <v>317.86880000000002</v>
      </c>
    </row>
    <row r="74" spans="1:3">
      <c r="A74" s="13" t="s">
        <v>76</v>
      </c>
      <c r="B74" s="14" t="s">
        <v>23</v>
      </c>
      <c r="C74" s="15">
        <v>297585.32099999994</v>
      </c>
    </row>
    <row r="75" spans="1:3">
      <c r="A75" s="13" t="s">
        <v>77</v>
      </c>
      <c r="B75" s="14" t="s">
        <v>23</v>
      </c>
      <c r="C75" s="15">
        <v>151001.08559999999</v>
      </c>
    </row>
    <row r="76" spans="1:3">
      <c r="A76" s="13" t="s">
        <v>78</v>
      </c>
      <c r="B76" s="14" t="s">
        <v>23</v>
      </c>
      <c r="C76" s="15">
        <v>4797.8892000000005</v>
      </c>
    </row>
    <row r="77" spans="1:3">
      <c r="A77" s="13" t="s">
        <v>79</v>
      </c>
      <c r="B77" s="14" t="s">
        <v>23</v>
      </c>
      <c r="C77" s="15">
        <v>186759.603</v>
      </c>
    </row>
    <row r="78" spans="1:3">
      <c r="A78" s="13" t="s">
        <v>80</v>
      </c>
      <c r="B78" s="14" t="s">
        <v>23</v>
      </c>
      <c r="C78" s="15">
        <v>13205</v>
      </c>
    </row>
    <row r="79" spans="1:3">
      <c r="A79" s="13" t="s">
        <v>81</v>
      </c>
      <c r="B79" s="14" t="s">
        <v>23</v>
      </c>
      <c r="C79" s="15">
        <v>79.995599999999996</v>
      </c>
    </row>
    <row r="80" spans="1:3">
      <c r="A80" s="13" t="s">
        <v>82</v>
      </c>
      <c r="B80" s="14" t="s">
        <v>23</v>
      </c>
      <c r="C80" s="15">
        <v>150.63999999999999</v>
      </c>
    </row>
    <row r="81" spans="1:3">
      <c r="A81" s="13" t="s">
        <v>83</v>
      </c>
      <c r="B81" s="14" t="s">
        <v>23</v>
      </c>
      <c r="C81" s="15">
        <v>203</v>
      </c>
    </row>
    <row r="82" spans="1:3">
      <c r="A82" s="13" t="s">
        <v>84</v>
      </c>
      <c r="B82" s="14" t="s">
        <v>23</v>
      </c>
      <c r="C82" s="15">
        <v>7864.5</v>
      </c>
    </row>
    <row r="83" spans="1:3">
      <c r="A83" s="13" t="s">
        <v>85</v>
      </c>
      <c r="B83" s="14" t="s">
        <v>23</v>
      </c>
      <c r="C83" s="15">
        <v>413</v>
      </c>
    </row>
    <row r="84" spans="1:3">
      <c r="A84" s="13" t="s">
        <v>86</v>
      </c>
      <c r="B84" s="14" t="s">
        <v>23</v>
      </c>
      <c r="C84" s="15">
        <v>3969</v>
      </c>
    </row>
    <row r="85" spans="1:3">
      <c r="A85" s="13" t="s">
        <v>87</v>
      </c>
      <c r="B85" s="14" t="s">
        <v>23</v>
      </c>
      <c r="C85" s="15">
        <v>119335.84000000001</v>
      </c>
    </row>
    <row r="86" spans="1:3">
      <c r="A86" s="13" t="s">
        <v>88</v>
      </c>
      <c r="B86" s="14" t="s">
        <v>23</v>
      </c>
      <c r="C86" s="15">
        <v>366.12</v>
      </c>
    </row>
    <row r="87" spans="1:3">
      <c r="A87" s="13" t="s">
        <v>89</v>
      </c>
      <c r="B87" s="14" t="s">
        <v>23</v>
      </c>
      <c r="C87" s="15">
        <v>1947</v>
      </c>
    </row>
    <row r="88" spans="1:3">
      <c r="A88" s="13" t="s">
        <v>90</v>
      </c>
      <c r="B88" s="14" t="s">
        <v>23</v>
      </c>
      <c r="C88" s="15">
        <v>637.20000000000005</v>
      </c>
    </row>
    <row r="89" spans="1:3">
      <c r="A89" s="13" t="s">
        <v>91</v>
      </c>
      <c r="B89" s="14" t="s">
        <v>23</v>
      </c>
      <c r="C89" s="15">
        <v>11447.380399999998</v>
      </c>
    </row>
    <row r="90" spans="1:3">
      <c r="A90" s="13" t="s">
        <v>92</v>
      </c>
      <c r="B90" s="14" t="s">
        <v>23</v>
      </c>
      <c r="C90" s="15">
        <v>67420.054799999998</v>
      </c>
    </row>
    <row r="91" spans="1:3">
      <c r="A91" s="13" t="s">
        <v>93</v>
      </c>
      <c r="B91" s="14" t="s">
        <v>23</v>
      </c>
      <c r="C91" s="15">
        <v>3964.7999999999997</v>
      </c>
    </row>
    <row r="92" spans="1:3">
      <c r="A92" s="13" t="s">
        <v>94</v>
      </c>
      <c r="B92" s="14" t="s">
        <v>23</v>
      </c>
      <c r="C92" s="15">
        <v>3863.41</v>
      </c>
    </row>
    <row r="93" spans="1:3">
      <c r="A93" s="13" t="s">
        <v>95</v>
      </c>
      <c r="B93" s="14" t="s">
        <v>23</v>
      </c>
      <c r="C93" s="15">
        <v>247.79999999999998</v>
      </c>
    </row>
    <row r="94" spans="1:3">
      <c r="A94" s="13" t="s">
        <v>96</v>
      </c>
      <c r="B94" s="14" t="s">
        <v>23</v>
      </c>
      <c r="C94" s="15">
        <v>49370.79</v>
      </c>
    </row>
    <row r="95" spans="1:3">
      <c r="A95" s="13" t="s">
        <v>97</v>
      </c>
      <c r="B95" s="14" t="s">
        <v>23</v>
      </c>
      <c r="C95" s="15">
        <v>1688.38</v>
      </c>
    </row>
    <row r="96" spans="1:3">
      <c r="A96" s="13" t="s">
        <v>98</v>
      </c>
      <c r="B96" s="14" t="s">
        <v>23</v>
      </c>
      <c r="C96" s="15">
        <v>4175.08</v>
      </c>
    </row>
    <row r="97" spans="1:3">
      <c r="A97" s="13" t="s">
        <v>99</v>
      </c>
      <c r="B97" s="14" t="s">
        <v>23</v>
      </c>
      <c r="C97" s="15">
        <v>590</v>
      </c>
    </row>
    <row r="98" spans="1:3">
      <c r="A98" s="13" t="s">
        <v>100</v>
      </c>
      <c r="B98" s="14" t="s">
        <v>23</v>
      </c>
      <c r="C98" s="15">
        <v>1180</v>
      </c>
    </row>
    <row r="99" spans="1:3">
      <c r="A99" s="13" t="s">
        <v>101</v>
      </c>
      <c r="B99" s="14" t="s">
        <v>23</v>
      </c>
      <c r="C99" s="15">
        <v>6500</v>
      </c>
    </row>
    <row r="100" spans="1:3">
      <c r="A100" s="13" t="s">
        <v>102</v>
      </c>
      <c r="B100" s="14" t="s">
        <v>23</v>
      </c>
      <c r="C100" s="15">
        <v>9720.3680000000004</v>
      </c>
    </row>
    <row r="101" spans="1:3">
      <c r="A101" s="13" t="s">
        <v>103</v>
      </c>
      <c r="B101" s="14" t="s">
        <v>23</v>
      </c>
      <c r="C101" s="15">
        <v>10324.879999999999</v>
      </c>
    </row>
    <row r="102" spans="1:3">
      <c r="A102" s="13" t="s">
        <v>104</v>
      </c>
      <c r="B102" s="14" t="s">
        <v>23</v>
      </c>
      <c r="C102" s="15">
        <v>1982.3999999999999</v>
      </c>
    </row>
    <row r="103" spans="1:3">
      <c r="A103" s="13" t="s">
        <v>105</v>
      </c>
      <c r="B103" s="14" t="s">
        <v>23</v>
      </c>
      <c r="C103" s="15">
        <v>400</v>
      </c>
    </row>
    <row r="104" spans="1:3">
      <c r="A104" s="13" t="s">
        <v>106</v>
      </c>
      <c r="B104" s="14" t="s">
        <v>23</v>
      </c>
      <c r="C104" s="15">
        <v>34662.5</v>
      </c>
    </row>
    <row r="105" spans="1:3">
      <c r="A105" s="13" t="s">
        <v>107</v>
      </c>
      <c r="B105" s="14" t="s">
        <v>23</v>
      </c>
      <c r="C105" s="15">
        <v>3777.0215999999996</v>
      </c>
    </row>
    <row r="106" spans="1:3">
      <c r="A106" s="13" t="s">
        <v>108</v>
      </c>
      <c r="B106" s="14" t="s">
        <v>23</v>
      </c>
      <c r="C106" s="15">
        <v>575.25</v>
      </c>
    </row>
    <row r="107" spans="1:3">
      <c r="A107" s="13" t="s">
        <v>109</v>
      </c>
      <c r="B107" s="14" t="s">
        <v>23</v>
      </c>
      <c r="C107" s="15">
        <v>2433.16</v>
      </c>
    </row>
    <row r="108" spans="1:3">
      <c r="A108" s="13" t="s">
        <v>110</v>
      </c>
      <c r="B108" s="14" t="s">
        <v>23</v>
      </c>
      <c r="C108" s="15">
        <v>120.00960000000001</v>
      </c>
    </row>
    <row r="109" spans="1:3">
      <c r="A109" s="13" t="s">
        <v>111</v>
      </c>
      <c r="B109" s="14" t="s">
        <v>23</v>
      </c>
      <c r="C109" s="15">
        <v>2800.6884000000005</v>
      </c>
    </row>
    <row r="110" spans="1:3">
      <c r="A110" s="13" t="s">
        <v>112</v>
      </c>
      <c r="B110" s="14" t="s">
        <v>23</v>
      </c>
      <c r="C110" s="15">
        <v>818.66</v>
      </c>
    </row>
    <row r="111" spans="1:3">
      <c r="A111" s="13" t="s">
        <v>113</v>
      </c>
      <c r="B111" s="14" t="s">
        <v>23</v>
      </c>
      <c r="C111" s="15">
        <v>11041.002</v>
      </c>
    </row>
    <row r="112" spans="1:3">
      <c r="A112" s="13" t="s">
        <v>114</v>
      </c>
      <c r="B112" s="14" t="s">
        <v>23</v>
      </c>
      <c r="C112" s="15">
        <v>2624.2138</v>
      </c>
    </row>
    <row r="113" spans="1:3">
      <c r="A113" s="13" t="s">
        <v>115</v>
      </c>
      <c r="B113" s="14" t="s">
        <v>23</v>
      </c>
      <c r="C113" s="15">
        <v>3549.3120000000004</v>
      </c>
    </row>
    <row r="114" spans="1:3">
      <c r="A114" s="13" t="s">
        <v>116</v>
      </c>
      <c r="B114" s="14" t="s">
        <v>23</v>
      </c>
      <c r="C114" s="15">
        <v>4513.74</v>
      </c>
    </row>
    <row r="115" spans="1:3">
      <c r="A115" s="13" t="s">
        <v>117</v>
      </c>
      <c r="B115" s="14" t="s">
        <v>23</v>
      </c>
      <c r="C115" s="15">
        <v>2217.9683999999997</v>
      </c>
    </row>
    <row r="116" spans="1:3">
      <c r="A116" s="13" t="s">
        <v>118</v>
      </c>
      <c r="B116" s="14" t="s">
        <v>23</v>
      </c>
      <c r="C116" s="15">
        <v>7391.9900000000007</v>
      </c>
    </row>
    <row r="117" spans="1:3">
      <c r="A117" s="13" t="s">
        <v>119</v>
      </c>
      <c r="B117" s="14" t="s">
        <v>23</v>
      </c>
      <c r="C117" s="15">
        <v>9904</v>
      </c>
    </row>
    <row r="118" spans="1:3">
      <c r="A118" s="13" t="s">
        <v>120</v>
      </c>
      <c r="B118" s="14" t="s">
        <v>23</v>
      </c>
      <c r="C118" s="15">
        <v>27700.000800000002</v>
      </c>
    </row>
    <row r="119" spans="1:3">
      <c r="A119" s="13" t="s">
        <v>121</v>
      </c>
      <c r="B119" s="14" t="s">
        <v>23</v>
      </c>
      <c r="C119" s="15">
        <v>12284.98</v>
      </c>
    </row>
    <row r="120" spans="1:3">
      <c r="A120" s="13" t="s">
        <v>122</v>
      </c>
      <c r="B120" s="14" t="s">
        <v>23</v>
      </c>
      <c r="C120" s="15">
        <v>444.85999999999996</v>
      </c>
    </row>
    <row r="121" spans="1:3">
      <c r="A121" s="13" t="s">
        <v>123</v>
      </c>
      <c r="B121" s="14" t="s">
        <v>23</v>
      </c>
      <c r="C121" s="15">
        <v>8819.91</v>
      </c>
    </row>
    <row r="122" spans="1:3">
      <c r="A122" s="13" t="s">
        <v>124</v>
      </c>
      <c r="B122" s="14" t="s">
        <v>23</v>
      </c>
      <c r="C122" s="15">
        <v>2242</v>
      </c>
    </row>
    <row r="123" spans="1:3">
      <c r="A123" s="13" t="s">
        <v>125</v>
      </c>
      <c r="B123" s="14" t="s">
        <v>23</v>
      </c>
      <c r="C123" s="15">
        <v>14000</v>
      </c>
    </row>
    <row r="124" spans="1:3">
      <c r="A124" s="13" t="s">
        <v>126</v>
      </c>
      <c r="B124" s="14" t="s">
        <v>23</v>
      </c>
      <c r="C124" s="15">
        <v>13786</v>
      </c>
    </row>
    <row r="125" spans="1:3">
      <c r="A125" s="13" t="s">
        <v>127</v>
      </c>
      <c r="B125" s="14" t="s">
        <v>23</v>
      </c>
      <c r="C125" s="15">
        <v>91203.008400000006</v>
      </c>
    </row>
    <row r="126" spans="1:3">
      <c r="A126" s="13" t="s">
        <v>128</v>
      </c>
      <c r="B126" s="14" t="s">
        <v>23</v>
      </c>
      <c r="C126" s="15">
        <v>1504.5</v>
      </c>
    </row>
    <row r="127" spans="1:3">
      <c r="A127" s="13" t="s">
        <v>129</v>
      </c>
      <c r="B127" s="14" t="s">
        <v>23</v>
      </c>
      <c r="C127" s="15">
        <v>26834</v>
      </c>
    </row>
    <row r="128" spans="1:3">
      <c r="A128" s="13" t="s">
        <v>130</v>
      </c>
      <c r="B128" s="14" t="s">
        <v>23</v>
      </c>
      <c r="C128" s="15">
        <v>1500.0042000000001</v>
      </c>
    </row>
    <row r="129" spans="1:3">
      <c r="A129" s="13" t="s">
        <v>131</v>
      </c>
      <c r="B129" s="14" t="s">
        <v>23</v>
      </c>
      <c r="C129" s="15">
        <v>197.21</v>
      </c>
    </row>
    <row r="130" spans="1:3">
      <c r="A130" s="13" t="s">
        <v>132</v>
      </c>
      <c r="B130" s="14" t="s">
        <v>23</v>
      </c>
      <c r="C130" s="15">
        <v>706</v>
      </c>
    </row>
    <row r="131" spans="1:3">
      <c r="A131" s="13" t="s">
        <v>133</v>
      </c>
      <c r="B131" s="14" t="s">
        <v>23</v>
      </c>
      <c r="C131" s="15">
        <v>124200.9</v>
      </c>
    </row>
    <row r="132" spans="1:3">
      <c r="A132" s="13" t="s">
        <v>134</v>
      </c>
      <c r="B132" s="14" t="s">
        <v>23</v>
      </c>
      <c r="C132" s="15">
        <v>1499.9924000000001</v>
      </c>
    </row>
    <row r="133" spans="1:3">
      <c r="A133" s="13" t="s">
        <v>135</v>
      </c>
      <c r="B133" s="14" t="s">
        <v>23</v>
      </c>
      <c r="C133" s="15">
        <v>1706.6268000000002</v>
      </c>
    </row>
    <row r="134" spans="1:3">
      <c r="A134" s="13" t="s">
        <v>136</v>
      </c>
      <c r="B134" s="14" t="s">
        <v>23</v>
      </c>
      <c r="C134" s="15">
        <v>6030.0080000000007</v>
      </c>
    </row>
    <row r="135" spans="1:3">
      <c r="A135" s="13" t="s">
        <v>137</v>
      </c>
      <c r="B135" s="14" t="s">
        <v>23</v>
      </c>
      <c r="C135" s="15">
        <v>1180</v>
      </c>
    </row>
    <row r="136" spans="1:3">
      <c r="A136" s="13" t="s">
        <v>138</v>
      </c>
      <c r="B136" s="14" t="s">
        <v>23</v>
      </c>
      <c r="C136" s="15">
        <v>127.00339999999998</v>
      </c>
    </row>
    <row r="137" spans="1:3">
      <c r="A137" s="13" t="s">
        <v>139</v>
      </c>
      <c r="B137" s="14" t="s">
        <v>23</v>
      </c>
      <c r="C137" s="15">
        <v>4320.0800000000008</v>
      </c>
    </row>
    <row r="138" spans="1:3">
      <c r="A138" s="13" t="s">
        <v>140</v>
      </c>
      <c r="B138" s="14" t="s">
        <v>23</v>
      </c>
      <c r="C138" s="15">
        <v>401.2</v>
      </c>
    </row>
    <row r="139" spans="1:3">
      <c r="A139" s="13" t="s">
        <v>141</v>
      </c>
      <c r="B139" s="14" t="s">
        <v>23</v>
      </c>
      <c r="C139" s="15">
        <v>1865</v>
      </c>
    </row>
    <row r="140" spans="1:3">
      <c r="A140" s="13" t="s">
        <v>142</v>
      </c>
      <c r="B140" s="14" t="s">
        <v>23</v>
      </c>
      <c r="C140" s="15">
        <v>152418.47</v>
      </c>
    </row>
    <row r="141" spans="1:3">
      <c r="A141" s="13" t="s">
        <v>143</v>
      </c>
      <c r="B141" s="14" t="s">
        <v>23</v>
      </c>
      <c r="C141" s="15">
        <v>63205.13</v>
      </c>
    </row>
    <row r="142" spans="1:3">
      <c r="A142" s="13" t="s">
        <v>144</v>
      </c>
      <c r="B142" s="14" t="s">
        <v>23</v>
      </c>
      <c r="C142" s="15">
        <v>777.6</v>
      </c>
    </row>
    <row r="143" spans="1:3">
      <c r="A143" s="13" t="s">
        <v>145</v>
      </c>
      <c r="B143" s="14" t="s">
        <v>23</v>
      </c>
      <c r="C143" s="15">
        <v>13992.29000000005</v>
      </c>
    </row>
    <row r="144" spans="1:3">
      <c r="A144" s="13" t="s">
        <v>146</v>
      </c>
      <c r="B144" s="14" t="s">
        <v>23</v>
      </c>
      <c r="C144" s="15">
        <v>217938.63160000002</v>
      </c>
    </row>
    <row r="145" spans="1:3">
      <c r="A145" s="13" t="s">
        <v>147</v>
      </c>
      <c r="B145" s="14" t="s">
        <v>23</v>
      </c>
      <c r="C145" s="15">
        <v>5221.5</v>
      </c>
    </row>
    <row r="146" spans="1:3">
      <c r="A146" s="13" t="s">
        <v>148</v>
      </c>
      <c r="B146" s="14" t="s">
        <v>23</v>
      </c>
      <c r="C146" s="15">
        <v>8700.0084000000006</v>
      </c>
    </row>
    <row r="147" spans="1:3">
      <c r="A147" s="13" t="s">
        <v>149</v>
      </c>
      <c r="B147" s="14" t="s">
        <v>23</v>
      </c>
      <c r="C147" s="15">
        <v>690.00279999999998</v>
      </c>
    </row>
    <row r="148" spans="1:3">
      <c r="A148" s="13" t="s">
        <v>150</v>
      </c>
      <c r="B148" s="14" t="s">
        <v>23</v>
      </c>
      <c r="C148" s="15">
        <v>556.51</v>
      </c>
    </row>
    <row r="149" spans="1:3">
      <c r="A149" s="13" t="s">
        <v>151</v>
      </c>
      <c r="B149" s="14" t="s">
        <v>23</v>
      </c>
      <c r="C149" s="15">
        <v>4335.2604000000001</v>
      </c>
    </row>
    <row r="150" spans="1:3">
      <c r="A150" s="13" t="s">
        <v>152</v>
      </c>
      <c r="B150" s="14" t="s">
        <v>23</v>
      </c>
      <c r="C150" s="15">
        <v>14750</v>
      </c>
    </row>
    <row r="151" spans="1:3">
      <c r="A151" s="13" t="s">
        <v>153</v>
      </c>
      <c r="B151" s="14" t="s">
        <v>23</v>
      </c>
      <c r="C151" s="15">
        <v>3518.5239999999999</v>
      </c>
    </row>
    <row r="152" spans="1:3">
      <c r="A152" s="13" t="s">
        <v>154</v>
      </c>
      <c r="B152" s="14" t="s">
        <v>23</v>
      </c>
      <c r="C152" s="15">
        <v>227.7636</v>
      </c>
    </row>
    <row r="153" spans="1:3">
      <c r="A153" s="13" t="s">
        <v>155</v>
      </c>
      <c r="B153" s="14" t="s">
        <v>23</v>
      </c>
      <c r="C153" s="15">
        <v>600353.60800000001</v>
      </c>
    </row>
    <row r="154" spans="1:3">
      <c r="A154" s="13" t="s">
        <v>156</v>
      </c>
      <c r="B154" s="14" t="s">
        <v>23</v>
      </c>
      <c r="C154" s="15">
        <v>120580</v>
      </c>
    </row>
    <row r="155" spans="1:3">
      <c r="A155" s="13" t="s">
        <v>157</v>
      </c>
      <c r="B155" s="14" t="s">
        <v>23</v>
      </c>
      <c r="C155" s="15">
        <v>43374</v>
      </c>
    </row>
    <row r="156" spans="1:3">
      <c r="A156" s="13" t="s">
        <v>158</v>
      </c>
      <c r="B156" s="14" t="s">
        <v>23</v>
      </c>
      <c r="C156" s="15">
        <v>4253.9148000000005</v>
      </c>
    </row>
    <row r="157" spans="1:3" ht="13.5" thickBot="1">
      <c r="A157" s="16" t="s">
        <v>159</v>
      </c>
      <c r="B157" s="17" t="s">
        <v>23</v>
      </c>
      <c r="C157" s="18">
        <v>61.603200000000001</v>
      </c>
    </row>
    <row r="158" spans="1:3" ht="15">
      <c r="B158" s="19" t="s">
        <v>160</v>
      </c>
      <c r="C158" s="20">
        <f>SUM(C4:C20)</f>
        <v>11998684.648000002</v>
      </c>
    </row>
  </sheetData>
  <phoneticPr fontId="0" type="noConversion"/>
  <pageMargins left="0.7" right="0.7" top="0.75" bottom="0.75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workbookViewId="0"/>
  </sheetViews>
  <sheetFormatPr defaultRowHeight="12.75"/>
  <cols>
    <col min="1" max="4" width="9.140625" style="4"/>
    <col min="5" max="5" width="18.7109375" style="4" customWidth="1"/>
    <col min="6" max="16384" width="9.140625" style="4"/>
  </cols>
  <sheetData>
    <row r="1" spans="1:7" ht="26.25">
      <c r="A1" s="92" t="s">
        <v>377</v>
      </c>
    </row>
    <row r="3" spans="1:7" ht="13.5" thickBot="1"/>
    <row r="4" spans="1:7" ht="13.5" thickBot="1">
      <c r="A4" s="97" t="s">
        <v>161</v>
      </c>
      <c r="B4" s="97"/>
      <c r="C4" s="97"/>
      <c r="D4" s="97"/>
      <c r="E4" s="97"/>
      <c r="F4" s="98">
        <v>14090969.01</v>
      </c>
      <c r="G4" s="98"/>
    </row>
    <row r="5" spans="1:7" ht="13.5" thickBot="1">
      <c r="A5" s="22"/>
      <c r="B5" s="23"/>
      <c r="C5" s="23"/>
      <c r="D5" s="23"/>
      <c r="E5" s="23"/>
      <c r="F5" s="24"/>
    </row>
    <row r="6" spans="1:7" ht="13.5" thickBot="1">
      <c r="A6" s="97" t="s">
        <v>162</v>
      </c>
      <c r="B6" s="97"/>
      <c r="C6" s="97"/>
      <c r="D6" s="97"/>
      <c r="E6" s="97"/>
      <c r="F6" s="98">
        <v>3515000</v>
      </c>
      <c r="G6" s="98"/>
    </row>
    <row r="7" spans="1:7">
      <c r="A7" s="93" t="s">
        <v>163</v>
      </c>
      <c r="B7" s="93"/>
      <c r="C7" s="93"/>
      <c r="D7" s="93"/>
      <c r="E7" s="93"/>
      <c r="F7" s="94">
        <v>150000</v>
      </c>
      <c r="G7" s="94"/>
    </row>
    <row r="8" spans="1:7">
      <c r="A8" s="95" t="s">
        <v>164</v>
      </c>
      <c r="B8" s="95"/>
      <c r="C8" s="95"/>
      <c r="D8" s="95"/>
      <c r="E8" s="95"/>
      <c r="F8" s="96">
        <v>100000</v>
      </c>
      <c r="G8" s="96"/>
    </row>
    <row r="9" spans="1:7">
      <c r="A9" s="95" t="s">
        <v>165</v>
      </c>
      <c r="B9" s="95"/>
      <c r="C9" s="95"/>
      <c r="D9" s="95"/>
      <c r="E9" s="95"/>
      <c r="F9" s="96">
        <v>100000</v>
      </c>
      <c r="G9" s="96"/>
    </row>
    <row r="10" spans="1:7">
      <c r="A10" s="95" t="s">
        <v>166</v>
      </c>
      <c r="B10" s="95"/>
      <c r="C10" s="95"/>
      <c r="D10" s="95"/>
      <c r="E10" s="95"/>
      <c r="F10" s="96">
        <v>100000</v>
      </c>
      <c r="G10" s="96"/>
    </row>
    <row r="11" spans="1:7">
      <c r="A11" s="95" t="s">
        <v>167</v>
      </c>
      <c r="B11" s="95"/>
      <c r="C11" s="95"/>
      <c r="D11" s="95"/>
      <c r="E11" s="95"/>
      <c r="F11" s="96">
        <v>50000</v>
      </c>
      <c r="G11" s="96"/>
    </row>
    <row r="12" spans="1:7">
      <c r="A12" s="95" t="s">
        <v>168</v>
      </c>
      <c r="B12" s="95"/>
      <c r="C12" s="95"/>
      <c r="D12" s="95"/>
      <c r="E12" s="95"/>
      <c r="F12" s="96">
        <v>100000</v>
      </c>
      <c r="G12" s="96"/>
    </row>
    <row r="13" spans="1:7">
      <c r="A13" s="95" t="s">
        <v>169</v>
      </c>
      <c r="B13" s="95"/>
      <c r="C13" s="95"/>
      <c r="D13" s="95"/>
      <c r="E13" s="95"/>
      <c r="F13" s="96">
        <v>100000</v>
      </c>
      <c r="G13" s="96"/>
    </row>
    <row r="14" spans="1:7">
      <c r="A14" s="95" t="s">
        <v>170</v>
      </c>
      <c r="B14" s="95"/>
      <c r="C14" s="95"/>
      <c r="D14" s="95"/>
      <c r="E14" s="95"/>
      <c r="F14" s="96">
        <v>145000</v>
      </c>
      <c r="G14" s="96"/>
    </row>
    <row r="15" spans="1:7">
      <c r="A15" s="95" t="s">
        <v>171</v>
      </c>
      <c r="B15" s="95"/>
      <c r="C15" s="95"/>
      <c r="D15" s="95"/>
      <c r="E15" s="95"/>
      <c r="F15" s="96">
        <v>100000</v>
      </c>
      <c r="G15" s="96"/>
    </row>
    <row r="16" spans="1:7">
      <c r="A16" s="95" t="s">
        <v>172</v>
      </c>
      <c r="B16" s="95"/>
      <c r="C16" s="95"/>
      <c r="D16" s="95"/>
      <c r="E16" s="95"/>
      <c r="F16" s="96">
        <v>100000</v>
      </c>
      <c r="G16" s="96"/>
    </row>
    <row r="17" spans="1:7">
      <c r="A17" s="95" t="s">
        <v>173</v>
      </c>
      <c r="B17" s="95"/>
      <c r="C17" s="95"/>
      <c r="D17" s="95"/>
      <c r="E17" s="95"/>
      <c r="F17" s="96">
        <v>75000</v>
      </c>
      <c r="G17" s="96"/>
    </row>
    <row r="18" spans="1:7">
      <c r="A18" s="95" t="s">
        <v>174</v>
      </c>
      <c r="B18" s="95"/>
      <c r="C18" s="95"/>
      <c r="D18" s="95"/>
      <c r="E18" s="95"/>
      <c r="F18" s="96">
        <v>100000</v>
      </c>
      <c r="G18" s="96"/>
    </row>
    <row r="19" spans="1:7">
      <c r="A19" s="95" t="s">
        <v>175</v>
      </c>
      <c r="B19" s="95"/>
      <c r="C19" s="95"/>
      <c r="D19" s="95"/>
      <c r="E19" s="95"/>
      <c r="F19" s="96">
        <v>150000</v>
      </c>
      <c r="G19" s="96"/>
    </row>
    <row r="20" spans="1:7">
      <c r="A20" s="95" t="s">
        <v>176</v>
      </c>
      <c r="B20" s="95"/>
      <c r="C20" s="95"/>
      <c r="D20" s="95"/>
      <c r="E20" s="95"/>
      <c r="F20" s="96">
        <v>100000</v>
      </c>
      <c r="G20" s="96"/>
    </row>
    <row r="21" spans="1:7">
      <c r="A21" s="95" t="s">
        <v>177</v>
      </c>
      <c r="B21" s="95"/>
      <c r="C21" s="95"/>
      <c r="D21" s="95"/>
      <c r="E21" s="95"/>
      <c r="F21" s="96">
        <v>100000</v>
      </c>
      <c r="G21" s="96"/>
    </row>
    <row r="22" spans="1:7">
      <c r="A22" s="95" t="s">
        <v>178</v>
      </c>
      <c r="B22" s="95"/>
      <c r="C22" s="95"/>
      <c r="D22" s="95"/>
      <c r="E22" s="95"/>
      <c r="F22" s="96">
        <v>100000</v>
      </c>
      <c r="G22" s="96"/>
    </row>
    <row r="23" spans="1:7">
      <c r="A23" s="95" t="s">
        <v>179</v>
      </c>
      <c r="B23" s="95"/>
      <c r="C23" s="95"/>
      <c r="D23" s="95"/>
      <c r="E23" s="95"/>
      <c r="F23" s="96">
        <v>80000</v>
      </c>
      <c r="G23" s="96"/>
    </row>
    <row r="24" spans="1:7">
      <c r="A24" s="95" t="s">
        <v>180</v>
      </c>
      <c r="B24" s="95"/>
      <c r="C24" s="95"/>
      <c r="D24" s="95"/>
      <c r="E24" s="95"/>
      <c r="F24" s="96">
        <v>150000</v>
      </c>
      <c r="G24" s="96"/>
    </row>
    <row r="25" spans="1:7">
      <c r="A25" s="95" t="s">
        <v>181</v>
      </c>
      <c r="B25" s="95"/>
      <c r="C25" s="95"/>
      <c r="D25" s="95"/>
      <c r="E25" s="95"/>
      <c r="F25" s="96">
        <v>100000</v>
      </c>
      <c r="G25" s="96"/>
    </row>
    <row r="26" spans="1:7">
      <c r="A26" s="95" t="s">
        <v>182</v>
      </c>
      <c r="B26" s="95"/>
      <c r="C26" s="95"/>
      <c r="D26" s="95"/>
      <c r="E26" s="95"/>
      <c r="F26" s="96">
        <v>165000</v>
      </c>
      <c r="G26" s="96"/>
    </row>
    <row r="27" spans="1:7">
      <c r="A27" s="95" t="s">
        <v>183</v>
      </c>
      <c r="B27" s="95"/>
      <c r="C27" s="95"/>
      <c r="D27" s="95"/>
      <c r="E27" s="95"/>
      <c r="F27" s="96">
        <v>100000</v>
      </c>
      <c r="G27" s="96"/>
    </row>
    <row r="28" spans="1:7">
      <c r="A28" s="95" t="s">
        <v>184</v>
      </c>
      <c r="B28" s="95"/>
      <c r="C28" s="95"/>
      <c r="D28" s="95"/>
      <c r="E28" s="95"/>
      <c r="F28" s="96">
        <v>200000</v>
      </c>
      <c r="G28" s="96"/>
    </row>
    <row r="29" spans="1:7">
      <c r="A29" s="95" t="s">
        <v>185</v>
      </c>
      <c r="B29" s="95"/>
      <c r="C29" s="95"/>
      <c r="D29" s="95"/>
      <c r="E29" s="95"/>
      <c r="F29" s="96">
        <v>100000</v>
      </c>
      <c r="G29" s="96"/>
    </row>
    <row r="30" spans="1:7">
      <c r="A30" s="95" t="s">
        <v>186</v>
      </c>
      <c r="B30" s="95"/>
      <c r="C30" s="95"/>
      <c r="D30" s="95"/>
      <c r="E30" s="95"/>
      <c r="F30" s="96">
        <v>100000</v>
      </c>
      <c r="G30" s="96"/>
    </row>
    <row r="31" spans="1:7">
      <c r="A31" s="95" t="s">
        <v>187</v>
      </c>
      <c r="B31" s="95"/>
      <c r="C31" s="95"/>
      <c r="D31" s="95"/>
      <c r="E31" s="95"/>
      <c r="F31" s="96">
        <v>75000</v>
      </c>
      <c r="G31" s="96"/>
    </row>
    <row r="32" spans="1:7">
      <c r="A32" s="95" t="s">
        <v>188</v>
      </c>
      <c r="B32" s="95"/>
      <c r="C32" s="95"/>
      <c r="D32" s="95"/>
      <c r="E32" s="95"/>
      <c r="F32" s="96">
        <v>100000</v>
      </c>
      <c r="G32" s="96"/>
    </row>
    <row r="33" spans="1:7">
      <c r="A33" s="95" t="s">
        <v>189</v>
      </c>
      <c r="B33" s="95"/>
      <c r="C33" s="95"/>
      <c r="D33" s="95"/>
      <c r="E33" s="95"/>
      <c r="F33" s="96">
        <v>100000</v>
      </c>
      <c r="G33" s="96"/>
    </row>
    <row r="34" spans="1:7">
      <c r="A34" s="95" t="s">
        <v>190</v>
      </c>
      <c r="B34" s="95"/>
      <c r="C34" s="95"/>
      <c r="D34" s="95"/>
      <c r="E34" s="95"/>
      <c r="F34" s="96">
        <v>50000</v>
      </c>
      <c r="G34" s="96"/>
    </row>
    <row r="35" spans="1:7">
      <c r="A35" s="95" t="s">
        <v>191</v>
      </c>
      <c r="B35" s="95"/>
      <c r="C35" s="95"/>
      <c r="D35" s="95"/>
      <c r="E35" s="95"/>
      <c r="F35" s="96">
        <v>75000</v>
      </c>
      <c r="G35" s="96"/>
    </row>
    <row r="36" spans="1:7">
      <c r="A36" s="95" t="s">
        <v>192</v>
      </c>
      <c r="B36" s="95"/>
      <c r="C36" s="95"/>
      <c r="D36" s="95"/>
      <c r="E36" s="95"/>
      <c r="F36" s="96">
        <v>100000</v>
      </c>
      <c r="G36" s="96"/>
    </row>
    <row r="37" spans="1:7">
      <c r="A37" s="95" t="s">
        <v>193</v>
      </c>
      <c r="B37" s="95"/>
      <c r="C37" s="95"/>
      <c r="D37" s="95"/>
      <c r="E37" s="95"/>
      <c r="F37" s="96">
        <v>100000</v>
      </c>
      <c r="G37" s="96"/>
    </row>
    <row r="38" spans="1:7">
      <c r="A38" s="95" t="s">
        <v>194</v>
      </c>
      <c r="B38" s="95"/>
      <c r="C38" s="95"/>
      <c r="D38" s="95"/>
      <c r="E38" s="95"/>
      <c r="F38" s="96">
        <v>150000</v>
      </c>
      <c r="G38" s="96"/>
    </row>
    <row r="39" spans="1:7">
      <c r="A39" s="95" t="s">
        <v>195</v>
      </c>
      <c r="B39" s="95"/>
      <c r="C39" s="95"/>
      <c r="D39" s="95"/>
      <c r="E39" s="95"/>
      <c r="F39" s="96">
        <v>50000</v>
      </c>
      <c r="G39" s="96"/>
    </row>
    <row r="40" spans="1:7" ht="13.5" thickBot="1">
      <c r="A40" s="99" t="s">
        <v>196</v>
      </c>
      <c r="B40" s="99"/>
      <c r="C40" s="99"/>
      <c r="D40" s="99"/>
      <c r="E40" s="99"/>
      <c r="F40" s="100">
        <v>50000</v>
      </c>
      <c r="G40" s="100"/>
    </row>
    <row r="41" spans="1:7" ht="13.5" thickBot="1">
      <c r="A41" s="25"/>
      <c r="B41" s="25"/>
      <c r="C41" s="25"/>
      <c r="D41" s="25"/>
      <c r="E41" s="25"/>
      <c r="F41" s="26"/>
      <c r="G41" s="26"/>
    </row>
    <row r="42" spans="1:7" ht="13.5" thickBot="1">
      <c r="A42" s="101" t="s">
        <v>197</v>
      </c>
      <c r="B42" s="102"/>
      <c r="C42" s="102"/>
      <c r="D42" s="102"/>
      <c r="E42" s="103"/>
      <c r="F42" s="98">
        <v>8352868.2400000002</v>
      </c>
      <c r="G42" s="98"/>
    </row>
    <row r="43" spans="1:7">
      <c r="A43" s="93" t="s">
        <v>198</v>
      </c>
      <c r="B43" s="93"/>
      <c r="C43" s="93"/>
      <c r="D43" s="93"/>
      <c r="E43" s="93"/>
      <c r="F43" s="104">
        <v>850416.08</v>
      </c>
      <c r="G43" s="104"/>
    </row>
    <row r="44" spans="1:7">
      <c r="A44" s="95" t="s">
        <v>199</v>
      </c>
      <c r="B44" s="95"/>
      <c r="C44" s="95"/>
      <c r="D44" s="95"/>
      <c r="E44" s="95"/>
      <c r="F44" s="105">
        <v>0</v>
      </c>
      <c r="G44" s="105"/>
    </row>
    <row r="45" spans="1:7">
      <c r="A45" s="95" t="s">
        <v>200</v>
      </c>
      <c r="B45" s="95"/>
      <c r="C45" s="95"/>
      <c r="D45" s="95"/>
      <c r="E45" s="95"/>
      <c r="F45" s="96">
        <v>719671</v>
      </c>
      <c r="G45" s="96"/>
    </row>
    <row r="46" spans="1:7">
      <c r="A46" s="106" t="s">
        <v>201</v>
      </c>
      <c r="B46" s="106"/>
      <c r="C46" s="106"/>
      <c r="D46" s="106"/>
      <c r="E46" s="106"/>
      <c r="F46" s="96">
        <v>85000</v>
      </c>
      <c r="G46" s="96"/>
    </row>
    <row r="47" spans="1:7">
      <c r="A47" s="95" t="s">
        <v>202</v>
      </c>
      <c r="B47" s="95"/>
      <c r="C47" s="95"/>
      <c r="D47" s="95"/>
      <c r="E47" s="95"/>
      <c r="F47" s="96">
        <v>40000</v>
      </c>
      <c r="G47" s="96"/>
    </row>
    <row r="48" spans="1:7">
      <c r="A48" s="95" t="s">
        <v>203</v>
      </c>
      <c r="B48" s="95"/>
      <c r="C48" s="95"/>
      <c r="D48" s="95"/>
      <c r="E48" s="95"/>
      <c r="F48" s="96">
        <v>300000</v>
      </c>
      <c r="G48" s="96"/>
    </row>
    <row r="49" spans="1:7">
      <c r="A49" s="106" t="s">
        <v>204</v>
      </c>
      <c r="B49" s="106"/>
      <c r="C49" s="106"/>
      <c r="D49" s="106"/>
      <c r="E49" s="106"/>
      <c r="F49" s="96">
        <v>580000</v>
      </c>
      <c r="G49" s="96"/>
    </row>
    <row r="50" spans="1:7">
      <c r="A50" s="95" t="s">
        <v>205</v>
      </c>
      <c r="B50" s="95"/>
      <c r="C50" s="95"/>
      <c r="D50" s="95"/>
      <c r="E50" s="95"/>
      <c r="F50" s="96">
        <v>500000</v>
      </c>
      <c r="G50" s="96"/>
    </row>
    <row r="51" spans="1:7">
      <c r="A51" s="95" t="s">
        <v>206</v>
      </c>
      <c r="B51" s="95"/>
      <c r="C51" s="95"/>
      <c r="D51" s="95"/>
      <c r="E51" s="95"/>
      <c r="F51" s="96">
        <v>257713.76</v>
      </c>
      <c r="G51" s="96"/>
    </row>
    <row r="52" spans="1:7">
      <c r="A52" s="95" t="s">
        <v>207</v>
      </c>
      <c r="B52" s="95"/>
      <c r="C52" s="95"/>
      <c r="D52" s="95"/>
      <c r="E52" s="95"/>
      <c r="F52" s="96">
        <v>382176</v>
      </c>
      <c r="G52" s="96"/>
    </row>
    <row r="53" spans="1:7">
      <c r="A53" s="95" t="s">
        <v>208</v>
      </c>
      <c r="B53" s="95"/>
      <c r="C53" s="95"/>
      <c r="D53" s="95"/>
      <c r="E53" s="95"/>
      <c r="F53" s="96">
        <v>300000</v>
      </c>
      <c r="G53" s="96"/>
    </row>
    <row r="54" spans="1:7">
      <c r="A54" s="95" t="s">
        <v>209</v>
      </c>
      <c r="B54" s="95"/>
      <c r="C54" s="95"/>
      <c r="D54" s="95"/>
      <c r="E54" s="95"/>
      <c r="F54" s="96">
        <v>430000</v>
      </c>
      <c r="G54" s="96"/>
    </row>
    <row r="55" spans="1:7">
      <c r="A55" s="95" t="s">
        <v>210</v>
      </c>
      <c r="B55" s="95"/>
      <c r="C55" s="95"/>
      <c r="D55" s="95"/>
      <c r="E55" s="95"/>
      <c r="F55" s="96">
        <v>20000</v>
      </c>
      <c r="G55" s="96"/>
    </row>
    <row r="56" spans="1:7">
      <c r="A56" s="95" t="s">
        <v>211</v>
      </c>
      <c r="B56" s="95"/>
      <c r="C56" s="95"/>
      <c r="D56" s="95"/>
      <c r="E56" s="95"/>
      <c r="F56" s="96">
        <v>500000</v>
      </c>
      <c r="G56" s="96"/>
    </row>
    <row r="57" spans="1:7">
      <c r="A57" s="95" t="s">
        <v>212</v>
      </c>
      <c r="B57" s="95"/>
      <c r="C57" s="95"/>
      <c r="D57" s="95"/>
      <c r="E57" s="95"/>
      <c r="F57" s="96">
        <v>40000</v>
      </c>
      <c r="G57" s="96"/>
    </row>
    <row r="58" spans="1:7">
      <c r="A58" s="95" t="s">
        <v>213</v>
      </c>
      <c r="B58" s="95"/>
      <c r="C58" s="95"/>
      <c r="D58" s="95"/>
      <c r="E58" s="95"/>
      <c r="F58" s="96">
        <v>291181.21999999997</v>
      </c>
      <c r="G58" s="96"/>
    </row>
    <row r="59" spans="1:7">
      <c r="A59" s="95" t="s">
        <v>214</v>
      </c>
      <c r="B59" s="95"/>
      <c r="C59" s="95"/>
      <c r="D59" s="95"/>
      <c r="E59" s="95"/>
      <c r="F59" s="96">
        <v>20000</v>
      </c>
      <c r="G59" s="96"/>
    </row>
    <row r="60" spans="1:7">
      <c r="A60" s="95" t="s">
        <v>215</v>
      </c>
      <c r="B60" s="95"/>
      <c r="C60" s="95"/>
      <c r="D60" s="95"/>
      <c r="E60" s="95"/>
      <c r="F60" s="96">
        <v>30000</v>
      </c>
      <c r="G60" s="96"/>
    </row>
    <row r="61" spans="1:7">
      <c r="A61" s="95" t="s">
        <v>216</v>
      </c>
      <c r="B61" s="95"/>
      <c r="C61" s="95"/>
      <c r="D61" s="95"/>
      <c r="E61" s="95"/>
      <c r="F61" s="96">
        <v>44819.42</v>
      </c>
      <c r="G61" s="96"/>
    </row>
    <row r="62" spans="1:7">
      <c r="A62" s="95" t="s">
        <v>217</v>
      </c>
      <c r="B62" s="95"/>
      <c r="C62" s="95"/>
      <c r="D62" s="95"/>
      <c r="E62" s="95"/>
      <c r="F62" s="96">
        <v>112500</v>
      </c>
      <c r="G62" s="96"/>
    </row>
    <row r="63" spans="1:7">
      <c r="A63" s="95" t="s">
        <v>218</v>
      </c>
      <c r="B63" s="95"/>
      <c r="C63" s="95"/>
      <c r="D63" s="95"/>
      <c r="E63" s="95"/>
      <c r="F63" s="96">
        <v>250000</v>
      </c>
      <c r="G63" s="96"/>
    </row>
    <row r="64" spans="1:7">
      <c r="A64" s="95" t="s">
        <v>219</v>
      </c>
      <c r="B64" s="95"/>
      <c r="C64" s="95"/>
      <c r="D64" s="95"/>
      <c r="E64" s="95"/>
      <c r="F64" s="96">
        <v>100000</v>
      </c>
      <c r="G64" s="96"/>
    </row>
    <row r="65" spans="1:7">
      <c r="A65" s="95" t="s">
        <v>220</v>
      </c>
      <c r="B65" s="95"/>
      <c r="C65" s="95"/>
      <c r="D65" s="95"/>
      <c r="E65" s="95"/>
      <c r="F65" s="96">
        <v>93525.84</v>
      </c>
      <c r="G65" s="96"/>
    </row>
    <row r="66" spans="1:7">
      <c r="A66" s="95" t="s">
        <v>221</v>
      </c>
      <c r="B66" s="95"/>
      <c r="C66" s="95"/>
      <c r="D66" s="95"/>
      <c r="E66" s="95"/>
      <c r="F66" s="96">
        <v>25000</v>
      </c>
      <c r="G66" s="96"/>
    </row>
    <row r="67" spans="1:7">
      <c r="A67" s="95" t="s">
        <v>222</v>
      </c>
      <c r="B67" s="95"/>
      <c r="C67" s="95"/>
      <c r="D67" s="95"/>
      <c r="E67" s="95"/>
      <c r="F67" s="96">
        <v>50000</v>
      </c>
      <c r="G67" s="96"/>
    </row>
    <row r="68" spans="1:7">
      <c r="A68" s="95" t="s">
        <v>223</v>
      </c>
      <c r="B68" s="95"/>
      <c r="C68" s="95"/>
      <c r="D68" s="95"/>
      <c r="E68" s="95"/>
      <c r="F68" s="96">
        <v>300000</v>
      </c>
      <c r="G68" s="96"/>
    </row>
    <row r="69" spans="1:7">
      <c r="A69" s="95" t="s">
        <v>224</v>
      </c>
      <c r="B69" s="95"/>
      <c r="C69" s="95"/>
      <c r="D69" s="95"/>
      <c r="E69" s="95"/>
      <c r="F69" s="96">
        <v>250000</v>
      </c>
      <c r="G69" s="96"/>
    </row>
    <row r="70" spans="1:7">
      <c r="A70" s="95" t="s">
        <v>225</v>
      </c>
      <c r="B70" s="95"/>
      <c r="C70" s="95"/>
      <c r="D70" s="95"/>
      <c r="E70" s="95"/>
      <c r="F70" s="96">
        <v>250000</v>
      </c>
      <c r="G70" s="96"/>
    </row>
    <row r="71" spans="1:7">
      <c r="A71" s="95" t="s">
        <v>226</v>
      </c>
      <c r="B71" s="95"/>
      <c r="C71" s="95"/>
      <c r="D71" s="95"/>
      <c r="E71" s="95"/>
      <c r="F71" s="96">
        <v>250000</v>
      </c>
      <c r="G71" s="96"/>
    </row>
    <row r="72" spans="1:7">
      <c r="A72" s="95" t="s">
        <v>227</v>
      </c>
      <c r="B72" s="95"/>
      <c r="C72" s="95"/>
      <c r="D72" s="95"/>
      <c r="E72" s="95"/>
      <c r="F72" s="96">
        <v>200000</v>
      </c>
      <c r="G72" s="96"/>
    </row>
    <row r="73" spans="1:7">
      <c r="A73" s="95" t="s">
        <v>228</v>
      </c>
      <c r="B73" s="95"/>
      <c r="C73" s="95"/>
      <c r="D73" s="95"/>
      <c r="E73" s="95"/>
      <c r="F73" s="96">
        <v>250000</v>
      </c>
      <c r="G73" s="96"/>
    </row>
    <row r="74" spans="1:7">
      <c r="A74" s="95" t="s">
        <v>229</v>
      </c>
      <c r="B74" s="95"/>
      <c r="C74" s="95"/>
      <c r="D74" s="95"/>
      <c r="E74" s="95"/>
      <c r="F74" s="96">
        <v>250000</v>
      </c>
      <c r="G74" s="96"/>
    </row>
    <row r="75" spans="1:7">
      <c r="A75" s="95" t="s">
        <v>230</v>
      </c>
      <c r="B75" s="95"/>
      <c r="C75" s="95"/>
      <c r="D75" s="95"/>
      <c r="E75" s="95"/>
      <c r="F75" s="96">
        <v>202252.48</v>
      </c>
      <c r="G75" s="96"/>
    </row>
    <row r="76" spans="1:7">
      <c r="A76" s="95" t="s">
        <v>231</v>
      </c>
      <c r="B76" s="95"/>
      <c r="C76" s="95"/>
      <c r="D76" s="95"/>
      <c r="E76" s="95"/>
      <c r="F76" s="96">
        <v>129704.44</v>
      </c>
      <c r="G76" s="96"/>
    </row>
    <row r="77" spans="1:7" ht="13.5" thickBot="1">
      <c r="A77" s="99" t="s">
        <v>232</v>
      </c>
      <c r="B77" s="99"/>
      <c r="C77" s="99"/>
      <c r="D77" s="99"/>
      <c r="E77" s="99"/>
      <c r="F77" s="100">
        <v>248908</v>
      </c>
      <c r="G77" s="100"/>
    </row>
    <row r="78" spans="1:7" ht="13.5" thickBot="1">
      <c r="A78" s="107"/>
      <c r="B78" s="107"/>
      <c r="C78" s="107"/>
      <c r="D78" s="107"/>
      <c r="E78" s="107"/>
      <c r="F78" s="108"/>
      <c r="G78" s="108"/>
    </row>
    <row r="79" spans="1:7" ht="13.5" thickBot="1">
      <c r="A79" s="101" t="s">
        <v>233</v>
      </c>
      <c r="B79" s="102"/>
      <c r="C79" s="102"/>
      <c r="D79" s="102"/>
      <c r="E79" s="103"/>
      <c r="F79" s="98">
        <v>2223100.77</v>
      </c>
      <c r="G79" s="98"/>
    </row>
    <row r="80" spans="1:7">
      <c r="A80" s="93" t="s">
        <v>234</v>
      </c>
      <c r="B80" s="93"/>
      <c r="C80" s="93"/>
      <c r="D80" s="93"/>
      <c r="E80" s="93"/>
      <c r="F80" s="94">
        <v>24900</v>
      </c>
      <c r="G80" s="94"/>
    </row>
    <row r="81" spans="1:7">
      <c r="A81" s="95" t="s">
        <v>235</v>
      </c>
      <c r="B81" s="95"/>
      <c r="C81" s="95"/>
      <c r="D81" s="95"/>
      <c r="E81" s="95"/>
      <c r="F81" s="96">
        <v>27863.55</v>
      </c>
      <c r="G81" s="96"/>
    </row>
    <row r="82" spans="1:7">
      <c r="A82" s="95" t="s">
        <v>236</v>
      </c>
      <c r="B82" s="95"/>
      <c r="C82" s="95"/>
      <c r="D82" s="95"/>
      <c r="E82" s="95"/>
      <c r="F82" s="96">
        <v>8200</v>
      </c>
      <c r="G82" s="96"/>
    </row>
    <row r="83" spans="1:7">
      <c r="A83" s="95" t="s">
        <v>237</v>
      </c>
      <c r="B83" s="95"/>
      <c r="C83" s="95"/>
      <c r="D83" s="95"/>
      <c r="E83" s="95"/>
      <c r="F83" s="96">
        <v>9500</v>
      </c>
      <c r="G83" s="96"/>
    </row>
    <row r="84" spans="1:7">
      <c r="A84" s="95" t="s">
        <v>238</v>
      </c>
      <c r="B84" s="95"/>
      <c r="C84" s="95"/>
      <c r="D84" s="95"/>
      <c r="E84" s="95"/>
      <c r="F84" s="96">
        <v>90965.17</v>
      </c>
      <c r="G84" s="96"/>
    </row>
    <row r="85" spans="1:7">
      <c r="A85" s="95" t="s">
        <v>239</v>
      </c>
      <c r="B85" s="95"/>
      <c r="C85" s="95"/>
      <c r="D85" s="95"/>
      <c r="E85" s="95"/>
      <c r="F85" s="96">
        <v>199300</v>
      </c>
      <c r="G85" s="96"/>
    </row>
    <row r="86" spans="1:7">
      <c r="A86" s="95" t="s">
        <v>240</v>
      </c>
      <c r="B86" s="95"/>
      <c r="C86" s="95"/>
      <c r="D86" s="95"/>
      <c r="E86" s="95"/>
      <c r="F86" s="96">
        <v>50000</v>
      </c>
      <c r="G86" s="96"/>
    </row>
    <row r="87" spans="1:7">
      <c r="A87" s="95" t="s">
        <v>241</v>
      </c>
      <c r="B87" s="95"/>
      <c r="C87" s="95"/>
      <c r="D87" s="95"/>
      <c r="E87" s="95"/>
      <c r="F87" s="96">
        <v>2500</v>
      </c>
      <c r="G87" s="96"/>
    </row>
    <row r="88" spans="1:7">
      <c r="A88" s="95" t="s">
        <v>242</v>
      </c>
      <c r="B88" s="95"/>
      <c r="C88" s="95"/>
      <c r="D88" s="95"/>
      <c r="E88" s="95"/>
      <c r="F88" s="96">
        <v>9872.0499999999993</v>
      </c>
      <c r="G88" s="96"/>
    </row>
    <row r="89" spans="1:7">
      <c r="A89" s="95" t="s">
        <v>243</v>
      </c>
      <c r="B89" s="95"/>
      <c r="C89" s="95"/>
      <c r="D89" s="95"/>
      <c r="E89" s="95"/>
      <c r="F89" s="96">
        <v>500000</v>
      </c>
      <c r="G89" s="96"/>
    </row>
    <row r="90" spans="1:7">
      <c r="A90" s="95" t="s">
        <v>244</v>
      </c>
      <c r="B90" s="95"/>
      <c r="C90" s="95"/>
      <c r="D90" s="95"/>
      <c r="E90" s="95"/>
      <c r="F90" s="96">
        <v>800000</v>
      </c>
      <c r="G90" s="96"/>
    </row>
    <row r="91" spans="1:7" ht="13.5" thickBot="1">
      <c r="A91" s="99" t="s">
        <v>245</v>
      </c>
      <c r="B91" s="99"/>
      <c r="C91" s="99"/>
      <c r="D91" s="99"/>
      <c r="E91" s="99"/>
      <c r="F91" s="100">
        <v>500000</v>
      </c>
      <c r="G91" s="100"/>
    </row>
  </sheetData>
  <mergeCells count="172">
    <mergeCell ref="A91:E91"/>
    <mergeCell ref="F91:G91"/>
    <mergeCell ref="A87:E87"/>
    <mergeCell ref="F87:G87"/>
    <mergeCell ref="A88:E88"/>
    <mergeCell ref="F88:G88"/>
    <mergeCell ref="A90:E90"/>
    <mergeCell ref="F90:G90"/>
    <mergeCell ref="A82:E82"/>
    <mergeCell ref="F82:G82"/>
    <mergeCell ref="A89:E89"/>
    <mergeCell ref="F89:G89"/>
    <mergeCell ref="A84:E84"/>
    <mergeCell ref="F84:G84"/>
    <mergeCell ref="A85:E85"/>
    <mergeCell ref="F85:G85"/>
    <mergeCell ref="A86:E86"/>
    <mergeCell ref="F86:G86"/>
    <mergeCell ref="A83:E83"/>
    <mergeCell ref="F83:G83"/>
    <mergeCell ref="A78:E78"/>
    <mergeCell ref="F78:G78"/>
    <mergeCell ref="A79:E79"/>
    <mergeCell ref="F79:G79"/>
    <mergeCell ref="A80:E80"/>
    <mergeCell ref="F80:G80"/>
    <mergeCell ref="A81:E81"/>
    <mergeCell ref="F81:G81"/>
    <mergeCell ref="A74:E74"/>
    <mergeCell ref="F74:G74"/>
    <mergeCell ref="A75:E75"/>
    <mergeCell ref="F75:G75"/>
    <mergeCell ref="A76:E76"/>
    <mergeCell ref="F76:G76"/>
    <mergeCell ref="A69:E69"/>
    <mergeCell ref="F69:G69"/>
    <mergeCell ref="A70:E70"/>
    <mergeCell ref="F70:G70"/>
    <mergeCell ref="A77:E77"/>
    <mergeCell ref="F77:G77"/>
    <mergeCell ref="A72:E72"/>
    <mergeCell ref="F72:G72"/>
    <mergeCell ref="A73:E73"/>
    <mergeCell ref="F73:G73"/>
    <mergeCell ref="A64:E64"/>
    <mergeCell ref="F64:G64"/>
    <mergeCell ref="A71:E71"/>
    <mergeCell ref="F71:G71"/>
    <mergeCell ref="A66:E66"/>
    <mergeCell ref="F66:G66"/>
    <mergeCell ref="A67:E67"/>
    <mergeCell ref="F67:G67"/>
    <mergeCell ref="A68:E68"/>
    <mergeCell ref="F68:G68"/>
    <mergeCell ref="A65:E65"/>
    <mergeCell ref="F65:G65"/>
    <mergeCell ref="A60:E60"/>
    <mergeCell ref="F60:G60"/>
    <mergeCell ref="A61:E61"/>
    <mergeCell ref="F61:G61"/>
    <mergeCell ref="A62:E62"/>
    <mergeCell ref="F62:G62"/>
    <mergeCell ref="A63:E63"/>
    <mergeCell ref="F63:G63"/>
    <mergeCell ref="A56:E56"/>
    <mergeCell ref="F56:G56"/>
    <mergeCell ref="A57:E57"/>
    <mergeCell ref="F57:G57"/>
    <mergeCell ref="A58:E58"/>
    <mergeCell ref="F58:G58"/>
    <mergeCell ref="A51:E51"/>
    <mergeCell ref="F51:G51"/>
    <mergeCell ref="A52:E52"/>
    <mergeCell ref="F52:G52"/>
    <mergeCell ref="A59:E59"/>
    <mergeCell ref="F59:G59"/>
    <mergeCell ref="A54:E54"/>
    <mergeCell ref="F54:G54"/>
    <mergeCell ref="A55:E55"/>
    <mergeCell ref="F55:G55"/>
    <mergeCell ref="A46:E46"/>
    <mergeCell ref="F46:G46"/>
    <mergeCell ref="A53:E53"/>
    <mergeCell ref="F53:G53"/>
    <mergeCell ref="A48:E48"/>
    <mergeCell ref="F48:G48"/>
    <mergeCell ref="A49:E49"/>
    <mergeCell ref="F49:G49"/>
    <mergeCell ref="A50:E50"/>
    <mergeCell ref="F50:G50"/>
    <mergeCell ref="A47:E47"/>
    <mergeCell ref="F47:G47"/>
    <mergeCell ref="A42:E42"/>
    <mergeCell ref="F42:G42"/>
    <mergeCell ref="A43:E43"/>
    <mergeCell ref="F43:G43"/>
    <mergeCell ref="A44:E44"/>
    <mergeCell ref="F44:G44"/>
    <mergeCell ref="A45:E45"/>
    <mergeCell ref="F45:G45"/>
    <mergeCell ref="A37:E37"/>
    <mergeCell ref="F37:G37"/>
    <mergeCell ref="A38:E38"/>
    <mergeCell ref="F38:G38"/>
    <mergeCell ref="A39:E39"/>
    <mergeCell ref="F39:G39"/>
    <mergeCell ref="A32:E32"/>
    <mergeCell ref="F32:G32"/>
    <mergeCell ref="A33:E33"/>
    <mergeCell ref="F33:G33"/>
    <mergeCell ref="A40:E40"/>
    <mergeCell ref="F40:G40"/>
    <mergeCell ref="A35:E35"/>
    <mergeCell ref="F35:G35"/>
    <mergeCell ref="A36:E36"/>
    <mergeCell ref="F36:G36"/>
    <mergeCell ref="A27:E27"/>
    <mergeCell ref="F27:G27"/>
    <mergeCell ref="A34:E34"/>
    <mergeCell ref="F34:G34"/>
    <mergeCell ref="A29:E29"/>
    <mergeCell ref="F29:G29"/>
    <mergeCell ref="A30:E30"/>
    <mergeCell ref="F30:G30"/>
    <mergeCell ref="A31:E31"/>
    <mergeCell ref="F31:G31"/>
    <mergeCell ref="A28:E28"/>
    <mergeCell ref="F28:G28"/>
    <mergeCell ref="A23:E23"/>
    <mergeCell ref="F23:G23"/>
    <mergeCell ref="A24:E24"/>
    <mergeCell ref="F24:G24"/>
    <mergeCell ref="A25:E25"/>
    <mergeCell ref="F25:G25"/>
    <mergeCell ref="A26:E26"/>
    <mergeCell ref="F26:G26"/>
    <mergeCell ref="A22:E22"/>
    <mergeCell ref="F22:G22"/>
    <mergeCell ref="A18:E18"/>
    <mergeCell ref="F18:G18"/>
    <mergeCell ref="A19:E19"/>
    <mergeCell ref="F19:G19"/>
    <mergeCell ref="A20:E20"/>
    <mergeCell ref="F20:G20"/>
    <mergeCell ref="A21:E21"/>
    <mergeCell ref="F21:G21"/>
    <mergeCell ref="A13:E13"/>
    <mergeCell ref="F13:G13"/>
    <mergeCell ref="A14:E14"/>
    <mergeCell ref="F14:G14"/>
    <mergeCell ref="A15:E15"/>
    <mergeCell ref="F15:G15"/>
    <mergeCell ref="A17:E17"/>
    <mergeCell ref="F17:G17"/>
    <mergeCell ref="A12:E12"/>
    <mergeCell ref="F12:G12"/>
    <mergeCell ref="A8:E8"/>
    <mergeCell ref="F8:G8"/>
    <mergeCell ref="A9:E9"/>
    <mergeCell ref="F9:G9"/>
    <mergeCell ref="A16:E16"/>
    <mergeCell ref="F16:G16"/>
    <mergeCell ref="A7:E7"/>
    <mergeCell ref="F7:G7"/>
    <mergeCell ref="A11:E11"/>
    <mergeCell ref="F11:G11"/>
    <mergeCell ref="A4:E4"/>
    <mergeCell ref="F4:G4"/>
    <mergeCell ref="A6:E6"/>
    <mergeCell ref="F6:G6"/>
    <mergeCell ref="A10:E10"/>
    <mergeCell ref="F10:G10"/>
  </mergeCells>
  <phoneticPr fontId="0" type="noConversion"/>
  <pageMargins left="0.70866141732283472" right="0.70866141732283472" top="0.15748031496062992" bottom="0" header="0.31496062992125984" footer="0.31496062992125984"/>
  <pageSetup paperSize="9" scale="70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A8" sqref="A8:E8"/>
    </sheetView>
  </sheetViews>
  <sheetFormatPr defaultRowHeight="12.75"/>
  <cols>
    <col min="1" max="4" width="9.140625" style="4"/>
    <col min="5" max="5" width="18.7109375" style="4" customWidth="1"/>
    <col min="6" max="16384" width="9.140625" style="4"/>
  </cols>
  <sheetData>
    <row r="1" spans="1:7" ht="26.25">
      <c r="A1" s="92" t="s">
        <v>378</v>
      </c>
    </row>
    <row r="3" spans="1:7" ht="13.5" thickBot="1"/>
    <row r="4" spans="1:7" ht="13.5" thickBot="1">
      <c r="A4" s="97" t="s">
        <v>161</v>
      </c>
      <c r="B4" s="97"/>
      <c r="C4" s="97"/>
      <c r="D4" s="97"/>
      <c r="E4" s="97"/>
      <c r="F4" s="98">
        <f>+F6+F42</f>
        <v>11867868.24</v>
      </c>
      <c r="G4" s="98"/>
    </row>
    <row r="5" spans="1:7" ht="13.5" thickBot="1">
      <c r="A5" s="22"/>
      <c r="B5" s="23"/>
      <c r="C5" s="23"/>
      <c r="D5" s="23"/>
      <c r="E5" s="23"/>
      <c r="F5" s="24"/>
    </row>
    <row r="6" spans="1:7" ht="13.5" thickBot="1">
      <c r="A6" s="97" t="s">
        <v>162</v>
      </c>
      <c r="B6" s="97"/>
      <c r="C6" s="97"/>
      <c r="D6" s="97"/>
      <c r="E6" s="97"/>
      <c r="F6" s="98">
        <v>3515000</v>
      </c>
      <c r="G6" s="98"/>
    </row>
    <row r="7" spans="1:7">
      <c r="A7" s="93" t="s">
        <v>163</v>
      </c>
      <c r="B7" s="93"/>
      <c r="C7" s="93"/>
      <c r="D7" s="93"/>
      <c r="E7" s="93"/>
      <c r="F7" s="94">
        <v>150000</v>
      </c>
      <c r="G7" s="94"/>
    </row>
    <row r="8" spans="1:7">
      <c r="A8" s="95" t="s">
        <v>164</v>
      </c>
      <c r="B8" s="95"/>
      <c r="C8" s="95"/>
      <c r="D8" s="95"/>
      <c r="E8" s="95"/>
      <c r="F8" s="96">
        <v>100000</v>
      </c>
      <c r="G8" s="96"/>
    </row>
    <row r="9" spans="1:7">
      <c r="A9" s="95" t="s">
        <v>165</v>
      </c>
      <c r="B9" s="95"/>
      <c r="C9" s="95"/>
      <c r="D9" s="95"/>
      <c r="E9" s="95"/>
      <c r="F9" s="96">
        <v>100000</v>
      </c>
      <c r="G9" s="96"/>
    </row>
    <row r="10" spans="1:7">
      <c r="A10" s="95" t="s">
        <v>166</v>
      </c>
      <c r="B10" s="95"/>
      <c r="C10" s="95"/>
      <c r="D10" s="95"/>
      <c r="E10" s="95"/>
      <c r="F10" s="96">
        <v>100000</v>
      </c>
      <c r="G10" s="96"/>
    </row>
    <row r="11" spans="1:7">
      <c r="A11" s="95" t="s">
        <v>167</v>
      </c>
      <c r="B11" s="95"/>
      <c r="C11" s="95"/>
      <c r="D11" s="95"/>
      <c r="E11" s="95"/>
      <c r="F11" s="96">
        <v>50000</v>
      </c>
      <c r="G11" s="96"/>
    </row>
    <row r="12" spans="1:7">
      <c r="A12" s="95" t="s">
        <v>168</v>
      </c>
      <c r="B12" s="95"/>
      <c r="C12" s="95"/>
      <c r="D12" s="95"/>
      <c r="E12" s="95"/>
      <c r="F12" s="96">
        <v>100000</v>
      </c>
      <c r="G12" s="96"/>
    </row>
    <row r="13" spans="1:7">
      <c r="A13" s="95" t="s">
        <v>169</v>
      </c>
      <c r="B13" s="95"/>
      <c r="C13" s="95"/>
      <c r="D13" s="95"/>
      <c r="E13" s="95"/>
      <c r="F13" s="96">
        <v>100000</v>
      </c>
      <c r="G13" s="96"/>
    </row>
    <row r="14" spans="1:7">
      <c r="A14" s="95" t="s">
        <v>170</v>
      </c>
      <c r="B14" s="95"/>
      <c r="C14" s="95"/>
      <c r="D14" s="95"/>
      <c r="E14" s="95"/>
      <c r="F14" s="96">
        <v>145000</v>
      </c>
      <c r="G14" s="96"/>
    </row>
    <row r="15" spans="1:7">
      <c r="A15" s="95" t="s">
        <v>171</v>
      </c>
      <c r="B15" s="95"/>
      <c r="C15" s="95"/>
      <c r="D15" s="95"/>
      <c r="E15" s="95"/>
      <c r="F15" s="96">
        <v>100000</v>
      </c>
      <c r="G15" s="96"/>
    </row>
    <row r="16" spans="1:7">
      <c r="A16" s="95" t="s">
        <v>172</v>
      </c>
      <c r="B16" s="95"/>
      <c r="C16" s="95"/>
      <c r="D16" s="95"/>
      <c r="E16" s="95"/>
      <c r="F16" s="96">
        <v>100000</v>
      </c>
      <c r="G16" s="96"/>
    </row>
    <row r="17" spans="1:7">
      <c r="A17" s="95" t="s">
        <v>173</v>
      </c>
      <c r="B17" s="95"/>
      <c r="C17" s="95"/>
      <c r="D17" s="95"/>
      <c r="E17" s="95"/>
      <c r="F17" s="96">
        <v>75000</v>
      </c>
      <c r="G17" s="96"/>
    </row>
    <row r="18" spans="1:7">
      <c r="A18" s="95" t="s">
        <v>174</v>
      </c>
      <c r="B18" s="95"/>
      <c r="C18" s="95"/>
      <c r="D18" s="95"/>
      <c r="E18" s="95"/>
      <c r="F18" s="96">
        <v>100000</v>
      </c>
      <c r="G18" s="96"/>
    </row>
    <row r="19" spans="1:7">
      <c r="A19" s="95" t="s">
        <v>175</v>
      </c>
      <c r="B19" s="95"/>
      <c r="C19" s="95"/>
      <c r="D19" s="95"/>
      <c r="E19" s="95"/>
      <c r="F19" s="96">
        <v>150000</v>
      </c>
      <c r="G19" s="96"/>
    </row>
    <row r="20" spans="1:7">
      <c r="A20" s="95" t="s">
        <v>176</v>
      </c>
      <c r="B20" s="95"/>
      <c r="C20" s="95"/>
      <c r="D20" s="95"/>
      <c r="E20" s="95"/>
      <c r="F20" s="96">
        <v>100000</v>
      </c>
      <c r="G20" s="96"/>
    </row>
    <row r="21" spans="1:7">
      <c r="A21" s="95" t="s">
        <v>177</v>
      </c>
      <c r="B21" s="95"/>
      <c r="C21" s="95"/>
      <c r="D21" s="95"/>
      <c r="E21" s="95"/>
      <c r="F21" s="96">
        <v>100000</v>
      </c>
      <c r="G21" s="96"/>
    </row>
    <row r="22" spans="1:7">
      <c r="A22" s="95" t="s">
        <v>178</v>
      </c>
      <c r="B22" s="95"/>
      <c r="C22" s="95"/>
      <c r="D22" s="95"/>
      <c r="E22" s="95"/>
      <c r="F22" s="96">
        <v>100000</v>
      </c>
      <c r="G22" s="96"/>
    </row>
    <row r="23" spans="1:7">
      <c r="A23" s="95" t="s">
        <v>179</v>
      </c>
      <c r="B23" s="95"/>
      <c r="C23" s="95"/>
      <c r="D23" s="95"/>
      <c r="E23" s="95"/>
      <c r="F23" s="96">
        <v>80000</v>
      </c>
      <c r="G23" s="96"/>
    </row>
    <row r="24" spans="1:7">
      <c r="A24" s="95" t="s">
        <v>180</v>
      </c>
      <c r="B24" s="95"/>
      <c r="C24" s="95"/>
      <c r="D24" s="95"/>
      <c r="E24" s="95"/>
      <c r="F24" s="96">
        <v>150000</v>
      </c>
      <c r="G24" s="96"/>
    </row>
    <row r="25" spans="1:7">
      <c r="A25" s="95" t="s">
        <v>181</v>
      </c>
      <c r="B25" s="95"/>
      <c r="C25" s="95"/>
      <c r="D25" s="95"/>
      <c r="E25" s="95"/>
      <c r="F25" s="96">
        <v>100000</v>
      </c>
      <c r="G25" s="96"/>
    </row>
    <row r="26" spans="1:7">
      <c r="A26" s="95" t="s">
        <v>182</v>
      </c>
      <c r="B26" s="95"/>
      <c r="C26" s="95"/>
      <c r="D26" s="95"/>
      <c r="E26" s="95"/>
      <c r="F26" s="96">
        <v>165000</v>
      </c>
      <c r="G26" s="96"/>
    </row>
    <row r="27" spans="1:7">
      <c r="A27" s="95" t="s">
        <v>183</v>
      </c>
      <c r="B27" s="95"/>
      <c r="C27" s="95"/>
      <c r="D27" s="95"/>
      <c r="E27" s="95"/>
      <c r="F27" s="96">
        <v>100000</v>
      </c>
      <c r="G27" s="96"/>
    </row>
    <row r="28" spans="1:7">
      <c r="A28" s="95" t="s">
        <v>184</v>
      </c>
      <c r="B28" s="95"/>
      <c r="C28" s="95"/>
      <c r="D28" s="95"/>
      <c r="E28" s="95"/>
      <c r="F28" s="96">
        <v>200000</v>
      </c>
      <c r="G28" s="96"/>
    </row>
    <row r="29" spans="1:7">
      <c r="A29" s="95" t="s">
        <v>185</v>
      </c>
      <c r="B29" s="95"/>
      <c r="C29" s="95"/>
      <c r="D29" s="95"/>
      <c r="E29" s="95"/>
      <c r="F29" s="96">
        <v>100000</v>
      </c>
      <c r="G29" s="96"/>
    </row>
    <row r="30" spans="1:7">
      <c r="A30" s="95" t="s">
        <v>186</v>
      </c>
      <c r="B30" s="95"/>
      <c r="C30" s="95"/>
      <c r="D30" s="95"/>
      <c r="E30" s="95"/>
      <c r="F30" s="96">
        <v>100000</v>
      </c>
      <c r="G30" s="96"/>
    </row>
    <row r="31" spans="1:7">
      <c r="A31" s="95" t="s">
        <v>187</v>
      </c>
      <c r="B31" s="95"/>
      <c r="C31" s="95"/>
      <c r="D31" s="95"/>
      <c r="E31" s="95"/>
      <c r="F31" s="96">
        <v>75000</v>
      </c>
      <c r="G31" s="96"/>
    </row>
    <row r="32" spans="1:7">
      <c r="A32" s="95" t="s">
        <v>188</v>
      </c>
      <c r="B32" s="95"/>
      <c r="C32" s="95"/>
      <c r="D32" s="95"/>
      <c r="E32" s="95"/>
      <c r="F32" s="96">
        <v>100000</v>
      </c>
      <c r="G32" s="96"/>
    </row>
    <row r="33" spans="1:7">
      <c r="A33" s="95" t="s">
        <v>189</v>
      </c>
      <c r="B33" s="95"/>
      <c r="C33" s="95"/>
      <c r="D33" s="95"/>
      <c r="E33" s="95"/>
      <c r="F33" s="96">
        <v>100000</v>
      </c>
      <c r="G33" s="96"/>
    </row>
    <row r="34" spans="1:7">
      <c r="A34" s="95" t="s">
        <v>190</v>
      </c>
      <c r="B34" s="95"/>
      <c r="C34" s="95"/>
      <c r="D34" s="95"/>
      <c r="E34" s="95"/>
      <c r="F34" s="96">
        <v>50000</v>
      </c>
      <c r="G34" s="96"/>
    </row>
    <row r="35" spans="1:7">
      <c r="A35" s="95" t="s">
        <v>191</v>
      </c>
      <c r="B35" s="95"/>
      <c r="C35" s="95"/>
      <c r="D35" s="95"/>
      <c r="E35" s="95"/>
      <c r="F35" s="96">
        <v>75000</v>
      </c>
      <c r="G35" s="96"/>
    </row>
    <row r="36" spans="1:7">
      <c r="A36" s="95" t="s">
        <v>192</v>
      </c>
      <c r="B36" s="95"/>
      <c r="C36" s="95"/>
      <c r="D36" s="95"/>
      <c r="E36" s="95"/>
      <c r="F36" s="96">
        <v>100000</v>
      </c>
      <c r="G36" s="96"/>
    </row>
    <row r="37" spans="1:7">
      <c r="A37" s="95" t="s">
        <v>193</v>
      </c>
      <c r="B37" s="95"/>
      <c r="C37" s="95"/>
      <c r="D37" s="95"/>
      <c r="E37" s="95"/>
      <c r="F37" s="96">
        <v>100000</v>
      </c>
      <c r="G37" s="96"/>
    </row>
    <row r="38" spans="1:7">
      <c r="A38" s="95" t="s">
        <v>194</v>
      </c>
      <c r="B38" s="95"/>
      <c r="C38" s="95"/>
      <c r="D38" s="95"/>
      <c r="E38" s="95"/>
      <c r="F38" s="96">
        <v>150000</v>
      </c>
      <c r="G38" s="96"/>
    </row>
    <row r="39" spans="1:7">
      <c r="A39" s="95" t="s">
        <v>195</v>
      </c>
      <c r="B39" s="95"/>
      <c r="C39" s="95"/>
      <c r="D39" s="95"/>
      <c r="E39" s="95"/>
      <c r="F39" s="96">
        <v>50000</v>
      </c>
      <c r="G39" s="96"/>
    </row>
    <row r="40" spans="1:7" ht="13.5" thickBot="1">
      <c r="A40" s="99" t="s">
        <v>196</v>
      </c>
      <c r="B40" s="99"/>
      <c r="C40" s="99"/>
      <c r="D40" s="99"/>
      <c r="E40" s="99"/>
      <c r="F40" s="100">
        <v>50000</v>
      </c>
      <c r="G40" s="100"/>
    </row>
    <row r="41" spans="1:7" ht="13.5" thickBot="1">
      <c r="A41" s="25"/>
      <c r="B41" s="25"/>
      <c r="C41" s="25"/>
      <c r="D41" s="25"/>
      <c r="E41" s="25"/>
      <c r="F41" s="26"/>
      <c r="G41" s="26"/>
    </row>
    <row r="42" spans="1:7" ht="13.5" thickBot="1">
      <c r="A42" s="101" t="s">
        <v>197</v>
      </c>
      <c r="B42" s="102"/>
      <c r="C42" s="102"/>
      <c r="D42" s="102"/>
      <c r="E42" s="103"/>
      <c r="F42" s="98">
        <v>8352868.2400000002</v>
      </c>
      <c r="G42" s="98"/>
    </row>
    <row r="43" spans="1:7">
      <c r="A43" s="93" t="s">
        <v>198</v>
      </c>
      <c r="B43" s="93"/>
      <c r="C43" s="93"/>
      <c r="D43" s="93"/>
      <c r="E43" s="93"/>
      <c r="F43" s="104">
        <v>850416.08</v>
      </c>
      <c r="G43" s="104"/>
    </row>
    <row r="44" spans="1:7">
      <c r="A44" s="95" t="s">
        <v>199</v>
      </c>
      <c r="B44" s="95"/>
      <c r="C44" s="95"/>
      <c r="D44" s="95"/>
      <c r="E44" s="95"/>
      <c r="F44" s="105">
        <v>0</v>
      </c>
      <c r="G44" s="105"/>
    </row>
    <row r="45" spans="1:7">
      <c r="A45" s="95" t="s">
        <v>200</v>
      </c>
      <c r="B45" s="95"/>
      <c r="C45" s="95"/>
      <c r="D45" s="95"/>
      <c r="E45" s="95"/>
      <c r="F45" s="96">
        <v>719671</v>
      </c>
      <c r="G45" s="96"/>
    </row>
    <row r="46" spans="1:7">
      <c r="A46" s="106" t="s">
        <v>201</v>
      </c>
      <c r="B46" s="106"/>
      <c r="C46" s="106"/>
      <c r="D46" s="106"/>
      <c r="E46" s="106"/>
      <c r="F46" s="96">
        <v>85000</v>
      </c>
      <c r="G46" s="96"/>
    </row>
    <row r="47" spans="1:7">
      <c r="A47" s="95" t="s">
        <v>202</v>
      </c>
      <c r="B47" s="95"/>
      <c r="C47" s="95"/>
      <c r="D47" s="95"/>
      <c r="E47" s="95"/>
      <c r="F47" s="96">
        <v>40000</v>
      </c>
      <c r="G47" s="96"/>
    </row>
    <row r="48" spans="1:7">
      <c r="A48" s="95" t="s">
        <v>203</v>
      </c>
      <c r="B48" s="95"/>
      <c r="C48" s="95"/>
      <c r="D48" s="95"/>
      <c r="E48" s="95"/>
      <c r="F48" s="96">
        <v>300000</v>
      </c>
      <c r="G48" s="96"/>
    </row>
    <row r="49" spans="1:7">
      <c r="A49" s="106" t="s">
        <v>204</v>
      </c>
      <c r="B49" s="106"/>
      <c r="C49" s="106"/>
      <c r="D49" s="106"/>
      <c r="E49" s="106"/>
      <c r="F49" s="96">
        <v>580000</v>
      </c>
      <c r="G49" s="96"/>
    </row>
    <row r="50" spans="1:7">
      <c r="A50" s="95" t="s">
        <v>205</v>
      </c>
      <c r="B50" s="95"/>
      <c r="C50" s="95"/>
      <c r="D50" s="95"/>
      <c r="E50" s="95"/>
      <c r="F50" s="96">
        <v>500000</v>
      </c>
      <c r="G50" s="96"/>
    </row>
    <row r="51" spans="1:7">
      <c r="A51" s="95" t="s">
        <v>206</v>
      </c>
      <c r="B51" s="95"/>
      <c r="C51" s="95"/>
      <c r="D51" s="95"/>
      <c r="E51" s="95"/>
      <c r="F51" s="96">
        <v>257713.76</v>
      </c>
      <c r="G51" s="96"/>
    </row>
    <row r="52" spans="1:7">
      <c r="A52" s="95" t="s">
        <v>207</v>
      </c>
      <c r="B52" s="95"/>
      <c r="C52" s="95"/>
      <c r="D52" s="95"/>
      <c r="E52" s="95"/>
      <c r="F52" s="96">
        <v>382176</v>
      </c>
      <c r="G52" s="96"/>
    </row>
    <row r="53" spans="1:7">
      <c r="A53" s="95" t="s">
        <v>208</v>
      </c>
      <c r="B53" s="95"/>
      <c r="C53" s="95"/>
      <c r="D53" s="95"/>
      <c r="E53" s="95"/>
      <c r="F53" s="96">
        <v>300000</v>
      </c>
      <c r="G53" s="96"/>
    </row>
    <row r="54" spans="1:7">
      <c r="A54" s="95" t="s">
        <v>209</v>
      </c>
      <c r="B54" s="95"/>
      <c r="C54" s="95"/>
      <c r="D54" s="95"/>
      <c r="E54" s="95"/>
      <c r="F54" s="96">
        <v>430000</v>
      </c>
      <c r="G54" s="96"/>
    </row>
    <row r="55" spans="1:7">
      <c r="A55" s="95" t="s">
        <v>210</v>
      </c>
      <c r="B55" s="95"/>
      <c r="C55" s="95"/>
      <c r="D55" s="95"/>
      <c r="E55" s="95"/>
      <c r="F55" s="96">
        <v>20000</v>
      </c>
      <c r="G55" s="96"/>
    </row>
    <row r="56" spans="1:7">
      <c r="A56" s="95" t="s">
        <v>211</v>
      </c>
      <c r="B56" s="95"/>
      <c r="C56" s="95"/>
      <c r="D56" s="95"/>
      <c r="E56" s="95"/>
      <c r="F56" s="96">
        <v>500000</v>
      </c>
      <c r="G56" s="96"/>
    </row>
    <row r="57" spans="1:7">
      <c r="A57" s="95" t="s">
        <v>212</v>
      </c>
      <c r="B57" s="95"/>
      <c r="C57" s="95"/>
      <c r="D57" s="95"/>
      <c r="E57" s="95"/>
      <c r="F57" s="96">
        <v>40000</v>
      </c>
      <c r="G57" s="96"/>
    </row>
    <row r="58" spans="1:7">
      <c r="A58" s="95" t="s">
        <v>213</v>
      </c>
      <c r="B58" s="95"/>
      <c r="C58" s="95"/>
      <c r="D58" s="95"/>
      <c r="E58" s="95"/>
      <c r="F58" s="96">
        <v>291181.21999999997</v>
      </c>
      <c r="G58" s="96"/>
    </row>
    <row r="59" spans="1:7">
      <c r="A59" s="95" t="s">
        <v>214</v>
      </c>
      <c r="B59" s="95"/>
      <c r="C59" s="95"/>
      <c r="D59" s="95"/>
      <c r="E59" s="95"/>
      <c r="F59" s="96">
        <v>20000</v>
      </c>
      <c r="G59" s="96"/>
    </row>
    <row r="60" spans="1:7">
      <c r="A60" s="95" t="s">
        <v>215</v>
      </c>
      <c r="B60" s="95"/>
      <c r="C60" s="95"/>
      <c r="D60" s="95"/>
      <c r="E60" s="95"/>
      <c r="F60" s="96">
        <v>30000</v>
      </c>
      <c r="G60" s="96"/>
    </row>
    <row r="61" spans="1:7">
      <c r="A61" s="95" t="s">
        <v>216</v>
      </c>
      <c r="B61" s="95"/>
      <c r="C61" s="95"/>
      <c r="D61" s="95"/>
      <c r="E61" s="95"/>
      <c r="F61" s="96">
        <v>44819.42</v>
      </c>
      <c r="G61" s="96"/>
    </row>
    <row r="62" spans="1:7">
      <c r="A62" s="95" t="s">
        <v>217</v>
      </c>
      <c r="B62" s="95"/>
      <c r="C62" s="95"/>
      <c r="D62" s="95"/>
      <c r="E62" s="95"/>
      <c r="F62" s="96">
        <v>112500</v>
      </c>
      <c r="G62" s="96"/>
    </row>
    <row r="63" spans="1:7">
      <c r="A63" s="95" t="s">
        <v>218</v>
      </c>
      <c r="B63" s="95"/>
      <c r="C63" s="95"/>
      <c r="D63" s="95"/>
      <c r="E63" s="95"/>
      <c r="F63" s="96">
        <v>250000</v>
      </c>
      <c r="G63" s="96"/>
    </row>
    <row r="64" spans="1:7">
      <c r="A64" s="95" t="s">
        <v>219</v>
      </c>
      <c r="B64" s="95"/>
      <c r="C64" s="95"/>
      <c r="D64" s="95"/>
      <c r="E64" s="95"/>
      <c r="F64" s="96">
        <v>100000</v>
      </c>
      <c r="G64" s="96"/>
    </row>
    <row r="65" spans="1:7">
      <c r="A65" s="95" t="s">
        <v>220</v>
      </c>
      <c r="B65" s="95"/>
      <c r="C65" s="95"/>
      <c r="D65" s="95"/>
      <c r="E65" s="95"/>
      <c r="F65" s="96">
        <v>93525.84</v>
      </c>
      <c r="G65" s="96"/>
    </row>
    <row r="66" spans="1:7">
      <c r="A66" s="95" t="s">
        <v>221</v>
      </c>
      <c r="B66" s="95"/>
      <c r="C66" s="95"/>
      <c r="D66" s="95"/>
      <c r="E66" s="95"/>
      <c r="F66" s="96">
        <v>25000</v>
      </c>
      <c r="G66" s="96"/>
    </row>
    <row r="67" spans="1:7">
      <c r="A67" s="95" t="s">
        <v>222</v>
      </c>
      <c r="B67" s="95"/>
      <c r="C67" s="95"/>
      <c r="D67" s="95"/>
      <c r="E67" s="95"/>
      <c r="F67" s="96">
        <v>50000</v>
      </c>
      <c r="G67" s="96"/>
    </row>
    <row r="68" spans="1:7">
      <c r="A68" s="95" t="s">
        <v>223</v>
      </c>
      <c r="B68" s="95"/>
      <c r="C68" s="95"/>
      <c r="D68" s="95"/>
      <c r="E68" s="95"/>
      <c r="F68" s="96">
        <v>300000</v>
      </c>
      <c r="G68" s="96"/>
    </row>
    <row r="69" spans="1:7">
      <c r="A69" s="95" t="s">
        <v>224</v>
      </c>
      <c r="B69" s="95"/>
      <c r="C69" s="95"/>
      <c r="D69" s="95"/>
      <c r="E69" s="95"/>
      <c r="F69" s="96">
        <v>250000</v>
      </c>
      <c r="G69" s="96"/>
    </row>
    <row r="70" spans="1:7">
      <c r="A70" s="95" t="s">
        <v>225</v>
      </c>
      <c r="B70" s="95"/>
      <c r="C70" s="95"/>
      <c r="D70" s="95"/>
      <c r="E70" s="95"/>
      <c r="F70" s="96">
        <v>250000</v>
      </c>
      <c r="G70" s="96"/>
    </row>
    <row r="71" spans="1:7">
      <c r="A71" s="95" t="s">
        <v>226</v>
      </c>
      <c r="B71" s="95"/>
      <c r="C71" s="95"/>
      <c r="D71" s="95"/>
      <c r="E71" s="95"/>
      <c r="F71" s="96">
        <v>250000</v>
      </c>
      <c r="G71" s="96"/>
    </row>
    <row r="72" spans="1:7">
      <c r="A72" s="95" t="s">
        <v>227</v>
      </c>
      <c r="B72" s="95"/>
      <c r="C72" s="95"/>
      <c r="D72" s="95"/>
      <c r="E72" s="95"/>
      <c r="F72" s="96">
        <v>200000</v>
      </c>
      <c r="G72" s="96"/>
    </row>
    <row r="73" spans="1:7">
      <c r="A73" s="95" t="s">
        <v>228</v>
      </c>
      <c r="B73" s="95"/>
      <c r="C73" s="95"/>
      <c r="D73" s="95"/>
      <c r="E73" s="95"/>
      <c r="F73" s="96">
        <v>250000</v>
      </c>
      <c r="G73" s="96"/>
    </row>
    <row r="74" spans="1:7">
      <c r="A74" s="95" t="s">
        <v>229</v>
      </c>
      <c r="B74" s="95"/>
      <c r="C74" s="95"/>
      <c r="D74" s="95"/>
      <c r="E74" s="95"/>
      <c r="F74" s="96">
        <v>250000</v>
      </c>
      <c r="G74" s="96"/>
    </row>
    <row r="75" spans="1:7">
      <c r="A75" s="95" t="s">
        <v>230</v>
      </c>
      <c r="B75" s="95"/>
      <c r="C75" s="95"/>
      <c r="D75" s="95"/>
      <c r="E75" s="95"/>
      <c r="F75" s="96">
        <v>202252.48</v>
      </c>
      <c r="G75" s="96"/>
    </row>
    <row r="76" spans="1:7">
      <c r="A76" s="95" t="s">
        <v>231</v>
      </c>
      <c r="B76" s="95"/>
      <c r="C76" s="95"/>
      <c r="D76" s="95"/>
      <c r="E76" s="95"/>
      <c r="F76" s="96">
        <v>129704.44</v>
      </c>
      <c r="G76" s="96"/>
    </row>
    <row r="77" spans="1:7" ht="13.5" thickBot="1">
      <c r="A77" s="99" t="s">
        <v>232</v>
      </c>
      <c r="B77" s="99"/>
      <c r="C77" s="99"/>
      <c r="D77" s="99"/>
      <c r="E77" s="99"/>
      <c r="F77" s="100">
        <v>248908</v>
      </c>
      <c r="G77" s="100"/>
    </row>
    <row r="78" spans="1:7">
      <c r="A78" s="107"/>
      <c r="B78" s="107"/>
      <c r="C78" s="107"/>
      <c r="D78" s="107"/>
      <c r="E78" s="107"/>
      <c r="F78" s="108"/>
      <c r="G78" s="108"/>
    </row>
  </sheetData>
  <mergeCells count="146">
    <mergeCell ref="A77:E77"/>
    <mergeCell ref="F77:G77"/>
    <mergeCell ref="A72:E72"/>
    <mergeCell ref="F72:G72"/>
    <mergeCell ref="A73:E73"/>
    <mergeCell ref="F73:G73"/>
    <mergeCell ref="A78:E78"/>
    <mergeCell ref="F78:G78"/>
    <mergeCell ref="A75:E75"/>
    <mergeCell ref="F75:G75"/>
    <mergeCell ref="A76:E76"/>
    <mergeCell ref="F76:G76"/>
    <mergeCell ref="A67:E67"/>
    <mergeCell ref="F67:G67"/>
    <mergeCell ref="A74:E74"/>
    <mergeCell ref="F74:G74"/>
    <mergeCell ref="A69:E69"/>
    <mergeCell ref="F69:G69"/>
    <mergeCell ref="A70:E70"/>
    <mergeCell ref="F70:G70"/>
    <mergeCell ref="A71:E71"/>
    <mergeCell ref="F71:G71"/>
    <mergeCell ref="A68:E68"/>
    <mergeCell ref="F68:G68"/>
    <mergeCell ref="A63:E63"/>
    <mergeCell ref="F63:G63"/>
    <mergeCell ref="A64:E64"/>
    <mergeCell ref="F64:G64"/>
    <mergeCell ref="A65:E65"/>
    <mergeCell ref="F65:G65"/>
    <mergeCell ref="A66:E66"/>
    <mergeCell ref="F66:G66"/>
    <mergeCell ref="A59:E59"/>
    <mergeCell ref="F59:G59"/>
    <mergeCell ref="A60:E60"/>
    <mergeCell ref="F60:G60"/>
    <mergeCell ref="A61:E61"/>
    <mergeCell ref="F61:G61"/>
    <mergeCell ref="A54:E54"/>
    <mergeCell ref="F54:G54"/>
    <mergeCell ref="A55:E55"/>
    <mergeCell ref="F55:G55"/>
    <mergeCell ref="A62:E62"/>
    <mergeCell ref="F62:G62"/>
    <mergeCell ref="A57:E57"/>
    <mergeCell ref="F57:G57"/>
    <mergeCell ref="A58:E58"/>
    <mergeCell ref="F58:G58"/>
    <mergeCell ref="A49:E49"/>
    <mergeCell ref="F49:G49"/>
    <mergeCell ref="A56:E56"/>
    <mergeCell ref="F56:G56"/>
    <mergeCell ref="A51:E51"/>
    <mergeCell ref="F51:G51"/>
    <mergeCell ref="A52:E52"/>
    <mergeCell ref="F52:G52"/>
    <mergeCell ref="A53:E53"/>
    <mergeCell ref="F53:G53"/>
    <mergeCell ref="A50:E50"/>
    <mergeCell ref="F50:G50"/>
    <mergeCell ref="A45:E45"/>
    <mergeCell ref="F45:G45"/>
    <mergeCell ref="A46:E46"/>
    <mergeCell ref="F46:G46"/>
    <mergeCell ref="A47:E47"/>
    <mergeCell ref="F47:G47"/>
    <mergeCell ref="A48:E48"/>
    <mergeCell ref="F48:G48"/>
    <mergeCell ref="A40:E40"/>
    <mergeCell ref="F40:G40"/>
    <mergeCell ref="A42:E42"/>
    <mergeCell ref="F42:G42"/>
    <mergeCell ref="A43:E43"/>
    <mergeCell ref="F43:G43"/>
    <mergeCell ref="A35:E35"/>
    <mergeCell ref="F35:G35"/>
    <mergeCell ref="A36:E36"/>
    <mergeCell ref="F36:G36"/>
    <mergeCell ref="A44:E44"/>
    <mergeCell ref="F44:G44"/>
    <mergeCell ref="A38:E38"/>
    <mergeCell ref="F38:G38"/>
    <mergeCell ref="A39:E39"/>
    <mergeCell ref="F39:G39"/>
    <mergeCell ref="A30:E30"/>
    <mergeCell ref="F30:G30"/>
    <mergeCell ref="A37:E37"/>
    <mergeCell ref="F37:G37"/>
    <mergeCell ref="A32:E32"/>
    <mergeCell ref="F32:G32"/>
    <mergeCell ref="A33:E33"/>
    <mergeCell ref="F33:G33"/>
    <mergeCell ref="A34:E34"/>
    <mergeCell ref="F34:G34"/>
    <mergeCell ref="A31:E31"/>
    <mergeCell ref="F31:G31"/>
    <mergeCell ref="A26:E26"/>
    <mergeCell ref="F26:G26"/>
    <mergeCell ref="A27:E27"/>
    <mergeCell ref="F27:G27"/>
    <mergeCell ref="A28:E28"/>
    <mergeCell ref="F28:G28"/>
    <mergeCell ref="A29:E29"/>
    <mergeCell ref="F29:G29"/>
    <mergeCell ref="A22:E22"/>
    <mergeCell ref="F22:G22"/>
    <mergeCell ref="A23:E23"/>
    <mergeCell ref="F23:G23"/>
    <mergeCell ref="A24:E24"/>
    <mergeCell ref="F24:G24"/>
    <mergeCell ref="A17:E17"/>
    <mergeCell ref="F17:G17"/>
    <mergeCell ref="A18:E18"/>
    <mergeCell ref="F18:G18"/>
    <mergeCell ref="A25:E25"/>
    <mergeCell ref="F25:G25"/>
    <mergeCell ref="A20:E20"/>
    <mergeCell ref="F20:G20"/>
    <mergeCell ref="A21:E21"/>
    <mergeCell ref="F21:G21"/>
    <mergeCell ref="A12:E12"/>
    <mergeCell ref="F12:G12"/>
    <mergeCell ref="A19:E19"/>
    <mergeCell ref="F19:G19"/>
    <mergeCell ref="A14:E14"/>
    <mergeCell ref="F14:G14"/>
    <mergeCell ref="A15:E15"/>
    <mergeCell ref="F15:G15"/>
    <mergeCell ref="A16:E16"/>
    <mergeCell ref="F16:G16"/>
    <mergeCell ref="A13:E13"/>
    <mergeCell ref="F13:G13"/>
    <mergeCell ref="A8:E8"/>
    <mergeCell ref="F8:G8"/>
    <mergeCell ref="A9:E9"/>
    <mergeCell ref="F9:G9"/>
    <mergeCell ref="A10:E10"/>
    <mergeCell ref="F10:G10"/>
    <mergeCell ref="A11:E11"/>
    <mergeCell ref="F11:G11"/>
    <mergeCell ref="A7:E7"/>
    <mergeCell ref="F7:G7"/>
    <mergeCell ref="A4:E4"/>
    <mergeCell ref="F4:G4"/>
    <mergeCell ref="A6:E6"/>
    <mergeCell ref="F6:G6"/>
  </mergeCells>
  <phoneticPr fontId="0" type="noConversion"/>
  <pageMargins left="0.70866141732283472" right="0.70866141732283472" top="0.15748031496062992" bottom="0" header="0.31496062992125984" footer="0.31496062992125984"/>
  <pageSetup paperSize="9" scale="70" orientation="portrait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/>
  </sheetViews>
  <sheetFormatPr defaultRowHeight="12.75"/>
  <cols>
    <col min="1" max="1" width="24.42578125" style="4" customWidth="1"/>
    <col min="2" max="5" width="9.140625" style="4"/>
    <col min="6" max="6" width="10.7109375" style="4" customWidth="1"/>
    <col min="7" max="7" width="8.140625" style="4" customWidth="1"/>
    <col min="8" max="16384" width="9.140625" style="4"/>
  </cols>
  <sheetData>
    <row r="1" spans="1:9" ht="26.25">
      <c r="A1" s="92" t="s">
        <v>379</v>
      </c>
    </row>
    <row r="3" spans="1:9" ht="13.5" thickBot="1"/>
    <row r="4" spans="1:9" ht="13.5" thickBot="1">
      <c r="A4" s="97" t="s">
        <v>246</v>
      </c>
      <c r="B4" s="97"/>
      <c r="C4" s="97"/>
      <c r="D4" s="97"/>
      <c r="E4" s="97"/>
      <c r="F4" s="97"/>
      <c r="G4" s="97"/>
      <c r="H4" s="97" t="s">
        <v>2</v>
      </c>
      <c r="I4" s="97"/>
    </row>
    <row r="5" spans="1:9">
      <c r="A5" s="114"/>
      <c r="B5" s="115"/>
      <c r="C5" s="115"/>
      <c r="D5" s="115"/>
      <c r="E5" s="115"/>
      <c r="F5" s="115"/>
      <c r="G5" s="116"/>
      <c r="H5" s="114"/>
      <c r="I5" s="116"/>
    </row>
    <row r="6" spans="1:9">
      <c r="A6" s="109" t="s">
        <v>247</v>
      </c>
      <c r="B6" s="110"/>
      <c r="C6" s="110"/>
      <c r="D6" s="110"/>
      <c r="E6" s="110"/>
      <c r="F6" s="110"/>
      <c r="G6" s="111"/>
      <c r="H6" s="112">
        <v>452560.68</v>
      </c>
      <c r="I6" s="113"/>
    </row>
    <row r="7" spans="1:9">
      <c r="A7" s="109" t="s">
        <v>248</v>
      </c>
      <c r="B7" s="110"/>
      <c r="C7" s="110"/>
      <c r="D7" s="110"/>
      <c r="E7" s="110"/>
      <c r="F7" s="110"/>
      <c r="G7" s="111"/>
      <c r="H7" s="112">
        <v>10624.12</v>
      </c>
      <c r="I7" s="113"/>
    </row>
    <row r="8" spans="1:9">
      <c r="A8" s="109" t="s">
        <v>249</v>
      </c>
      <c r="B8" s="110"/>
      <c r="C8" s="110"/>
      <c r="D8" s="110"/>
      <c r="E8" s="110"/>
      <c r="F8" s="110"/>
      <c r="G8" s="111"/>
      <c r="H8" s="112">
        <v>3774.77</v>
      </c>
      <c r="I8" s="113"/>
    </row>
    <row r="9" spans="1:9">
      <c r="A9" s="109" t="s">
        <v>250</v>
      </c>
      <c r="B9" s="110"/>
      <c r="C9" s="110"/>
      <c r="D9" s="110"/>
      <c r="E9" s="110"/>
      <c r="F9" s="110"/>
      <c r="G9" s="111"/>
      <c r="H9" s="112">
        <v>105153.72</v>
      </c>
      <c r="I9" s="113"/>
    </row>
    <row r="10" spans="1:9">
      <c r="A10" s="109" t="s">
        <v>251</v>
      </c>
      <c r="B10" s="110"/>
      <c r="C10" s="110"/>
      <c r="D10" s="110"/>
      <c r="E10" s="110"/>
      <c r="F10" s="110"/>
      <c r="G10" s="111"/>
      <c r="H10" s="112">
        <v>927.32</v>
      </c>
      <c r="I10" s="113"/>
    </row>
    <row r="11" spans="1:9">
      <c r="A11" s="109" t="s">
        <v>252</v>
      </c>
      <c r="B11" s="110"/>
      <c r="C11" s="110"/>
      <c r="D11" s="110"/>
      <c r="E11" s="110"/>
      <c r="F11" s="110"/>
      <c r="G11" s="111"/>
      <c r="H11" s="112">
        <v>576323.79</v>
      </c>
      <c r="I11" s="113"/>
    </row>
    <row r="12" spans="1:9">
      <c r="A12" s="109" t="s">
        <v>253</v>
      </c>
      <c r="B12" s="110"/>
      <c r="C12" s="110"/>
      <c r="D12" s="110"/>
      <c r="E12" s="110"/>
      <c r="F12" s="110"/>
      <c r="G12" s="111"/>
      <c r="H12" s="112">
        <v>2520.15</v>
      </c>
      <c r="I12" s="113"/>
    </row>
    <row r="13" spans="1:9">
      <c r="A13" s="109" t="s">
        <v>254</v>
      </c>
      <c r="B13" s="110"/>
      <c r="C13" s="110"/>
      <c r="D13" s="110"/>
      <c r="E13" s="110"/>
      <c r="F13" s="110"/>
      <c r="G13" s="111"/>
      <c r="H13" s="112">
        <v>18509.439999999999</v>
      </c>
      <c r="I13" s="113"/>
    </row>
    <row r="14" spans="1:9">
      <c r="A14" s="109" t="s">
        <v>255</v>
      </c>
      <c r="B14" s="110"/>
      <c r="C14" s="110"/>
      <c r="D14" s="110"/>
      <c r="E14" s="110"/>
      <c r="F14" s="110"/>
      <c r="G14" s="111"/>
      <c r="H14" s="112">
        <v>5392952.0599999996</v>
      </c>
      <c r="I14" s="113"/>
    </row>
    <row r="15" spans="1:9">
      <c r="A15" s="109" t="s">
        <v>256</v>
      </c>
      <c r="B15" s="110"/>
      <c r="C15" s="110"/>
      <c r="D15" s="110"/>
      <c r="E15" s="110"/>
      <c r="F15" s="110"/>
      <c r="G15" s="111"/>
      <c r="H15" s="112">
        <v>370037.56</v>
      </c>
      <c r="I15" s="113"/>
    </row>
    <row r="16" spans="1:9">
      <c r="A16" s="109" t="s">
        <v>257</v>
      </c>
      <c r="B16" s="110"/>
      <c r="C16" s="110"/>
      <c r="D16" s="110"/>
      <c r="E16" s="110"/>
      <c r="F16" s="110"/>
      <c r="G16" s="111"/>
      <c r="H16" s="112">
        <v>79396.28</v>
      </c>
      <c r="I16" s="113"/>
    </row>
    <row r="17" spans="1:9">
      <c r="A17" s="109" t="s">
        <v>258</v>
      </c>
      <c r="B17" s="110"/>
      <c r="C17" s="110"/>
      <c r="D17" s="110"/>
      <c r="E17" s="110"/>
      <c r="F17" s="110"/>
      <c r="G17" s="111"/>
      <c r="H17" s="112">
        <v>19719.830000000002</v>
      </c>
      <c r="I17" s="113"/>
    </row>
    <row r="18" spans="1:9">
      <c r="A18" s="109" t="s">
        <v>259</v>
      </c>
      <c r="B18" s="110"/>
      <c r="C18" s="110"/>
      <c r="D18" s="110"/>
      <c r="E18" s="110"/>
      <c r="F18" s="110"/>
      <c r="G18" s="111"/>
      <c r="H18" s="112">
        <v>12454.78</v>
      </c>
      <c r="I18" s="113"/>
    </row>
    <row r="19" spans="1:9">
      <c r="A19" s="109" t="s">
        <v>260</v>
      </c>
      <c r="B19" s="110"/>
      <c r="C19" s="110"/>
      <c r="D19" s="110"/>
      <c r="E19" s="110"/>
      <c r="F19" s="110"/>
      <c r="G19" s="111"/>
      <c r="H19" s="112">
        <v>4440.2</v>
      </c>
      <c r="I19" s="113"/>
    </row>
    <row r="20" spans="1:9">
      <c r="A20" s="109" t="s">
        <v>261</v>
      </c>
      <c r="B20" s="110"/>
      <c r="C20" s="110"/>
      <c r="D20" s="110"/>
      <c r="E20" s="110"/>
      <c r="F20" s="110"/>
      <c r="G20" s="111"/>
      <c r="H20" s="112">
        <v>2011.25</v>
      </c>
      <c r="I20" s="113"/>
    </row>
    <row r="21" spans="1:9">
      <c r="A21" s="109" t="s">
        <v>262</v>
      </c>
      <c r="B21" s="110"/>
      <c r="C21" s="110"/>
      <c r="D21" s="110"/>
      <c r="E21" s="110"/>
      <c r="F21" s="110"/>
      <c r="G21" s="111"/>
      <c r="H21" s="112">
        <v>53660.22</v>
      </c>
      <c r="I21" s="113"/>
    </row>
    <row r="22" spans="1:9">
      <c r="A22" s="109" t="s">
        <v>263</v>
      </c>
      <c r="B22" s="110"/>
      <c r="C22" s="110"/>
      <c r="D22" s="110"/>
      <c r="E22" s="110"/>
      <c r="F22" s="110"/>
      <c r="G22" s="111"/>
      <c r="H22" s="112">
        <v>19224.740000000002</v>
      </c>
      <c r="I22" s="113"/>
    </row>
    <row r="23" spans="1:9">
      <c r="A23" s="109" t="s">
        <v>264</v>
      </c>
      <c r="B23" s="110"/>
      <c r="C23" s="110"/>
      <c r="D23" s="110"/>
      <c r="E23" s="110"/>
      <c r="F23" s="110"/>
      <c r="G23" s="111"/>
      <c r="H23" s="112">
        <v>21497.32</v>
      </c>
      <c r="I23" s="113"/>
    </row>
    <row r="24" spans="1:9">
      <c r="A24" s="109" t="s">
        <v>265</v>
      </c>
      <c r="B24" s="110"/>
      <c r="C24" s="110"/>
      <c r="D24" s="110"/>
      <c r="E24" s="110"/>
      <c r="F24" s="110"/>
      <c r="G24" s="111"/>
      <c r="H24" s="112">
        <v>3306.59</v>
      </c>
      <c r="I24" s="113"/>
    </row>
    <row r="25" spans="1:9">
      <c r="A25" s="109" t="s">
        <v>266</v>
      </c>
      <c r="B25" s="110"/>
      <c r="C25" s="110"/>
      <c r="D25" s="110"/>
      <c r="E25" s="110"/>
      <c r="F25" s="110"/>
      <c r="G25" s="111"/>
      <c r="H25" s="112">
        <v>22555.67</v>
      </c>
      <c r="I25" s="113"/>
    </row>
    <row r="26" spans="1:9">
      <c r="A26" s="109" t="s">
        <v>267</v>
      </c>
      <c r="B26" s="110"/>
      <c r="C26" s="110"/>
      <c r="D26" s="110"/>
      <c r="E26" s="110"/>
      <c r="F26" s="110"/>
      <c r="G26" s="111"/>
      <c r="H26" s="112">
        <v>487.39</v>
      </c>
      <c r="I26" s="113"/>
    </row>
    <row r="27" spans="1:9">
      <c r="A27" s="109" t="s">
        <v>268</v>
      </c>
      <c r="B27" s="110"/>
      <c r="C27" s="110"/>
      <c r="D27" s="110"/>
      <c r="E27" s="110"/>
      <c r="F27" s="110"/>
      <c r="G27" s="111"/>
      <c r="H27" s="112">
        <v>382.41</v>
      </c>
      <c r="I27" s="113"/>
    </row>
    <row r="28" spans="1:9">
      <c r="A28" s="109" t="s">
        <v>269</v>
      </c>
      <c r="B28" s="110"/>
      <c r="C28" s="110"/>
      <c r="D28" s="110"/>
      <c r="E28" s="110"/>
      <c r="F28" s="110"/>
      <c r="G28" s="111"/>
      <c r="H28" s="112">
        <v>322.58999999999997</v>
      </c>
      <c r="I28" s="113"/>
    </row>
    <row r="29" spans="1:9">
      <c r="A29" s="109" t="s">
        <v>270</v>
      </c>
      <c r="B29" s="110"/>
      <c r="C29" s="110"/>
      <c r="D29" s="110"/>
      <c r="E29" s="110"/>
      <c r="F29" s="110"/>
      <c r="G29" s="111"/>
      <c r="H29" s="112">
        <v>1145021.23</v>
      </c>
      <c r="I29" s="113"/>
    </row>
    <row r="30" spans="1:9">
      <c r="A30" s="109" t="s">
        <v>271</v>
      </c>
      <c r="B30" s="110"/>
      <c r="C30" s="110"/>
      <c r="D30" s="110"/>
      <c r="E30" s="110"/>
      <c r="F30" s="110"/>
      <c r="G30" s="111"/>
      <c r="H30" s="112">
        <v>329.67</v>
      </c>
      <c r="I30" s="113"/>
    </row>
    <row r="31" spans="1:9" ht="13.5" thickBot="1">
      <c r="A31" s="117" t="s">
        <v>272</v>
      </c>
      <c r="B31" s="118"/>
      <c r="C31" s="118"/>
      <c r="D31" s="118"/>
      <c r="E31" s="118"/>
      <c r="F31" s="118"/>
      <c r="G31" s="119"/>
      <c r="H31" s="120">
        <v>9502.0400000000009</v>
      </c>
      <c r="I31" s="121"/>
    </row>
    <row r="32" spans="1:9" ht="13.5" thickBot="1">
      <c r="F32" s="122" t="s">
        <v>273</v>
      </c>
      <c r="G32" s="123"/>
      <c r="H32" s="124">
        <f>SUM(H6:I31)</f>
        <v>8327695.8199999994</v>
      </c>
      <c r="I32" s="124"/>
    </row>
  </sheetData>
  <mergeCells count="58">
    <mergeCell ref="A29:G29"/>
    <mergeCell ref="H29:I29"/>
    <mergeCell ref="A31:G31"/>
    <mergeCell ref="H31:I31"/>
    <mergeCell ref="F32:G32"/>
    <mergeCell ref="H32:I32"/>
    <mergeCell ref="A30:G30"/>
    <mergeCell ref="H30:I30"/>
    <mergeCell ref="A25:G25"/>
    <mergeCell ref="H25:I25"/>
    <mergeCell ref="A26:G26"/>
    <mergeCell ref="H26:I26"/>
    <mergeCell ref="A27:G27"/>
    <mergeCell ref="H27:I27"/>
    <mergeCell ref="A28:G28"/>
    <mergeCell ref="H28:I28"/>
    <mergeCell ref="A21:G21"/>
    <mergeCell ref="H21:I21"/>
    <mergeCell ref="A22:G22"/>
    <mergeCell ref="H22:I22"/>
    <mergeCell ref="A23:G23"/>
    <mergeCell ref="H23:I23"/>
    <mergeCell ref="A16:G16"/>
    <mergeCell ref="H16:I16"/>
    <mergeCell ref="A17:G17"/>
    <mergeCell ref="H17:I17"/>
    <mergeCell ref="A24:G24"/>
    <mergeCell ref="H24:I24"/>
    <mergeCell ref="A19:G19"/>
    <mergeCell ref="H19:I19"/>
    <mergeCell ref="A20:G20"/>
    <mergeCell ref="H20:I20"/>
    <mergeCell ref="A11:G11"/>
    <mergeCell ref="H11:I11"/>
    <mergeCell ref="A18:G18"/>
    <mergeCell ref="H18:I18"/>
    <mergeCell ref="A13:G13"/>
    <mergeCell ref="H13:I13"/>
    <mergeCell ref="A14:G14"/>
    <mergeCell ref="H14:I14"/>
    <mergeCell ref="A15:G15"/>
    <mergeCell ref="H15:I15"/>
    <mergeCell ref="A12:G12"/>
    <mergeCell ref="H12:I12"/>
    <mergeCell ref="A7:G7"/>
    <mergeCell ref="H7:I7"/>
    <mergeCell ref="A8:G8"/>
    <mergeCell ref="H8:I8"/>
    <mergeCell ref="A9:G9"/>
    <mergeCell ref="H9:I9"/>
    <mergeCell ref="A10:G10"/>
    <mergeCell ref="H10:I10"/>
    <mergeCell ref="A6:G6"/>
    <mergeCell ref="H6:I6"/>
    <mergeCell ref="A4:G4"/>
    <mergeCell ref="H4:I4"/>
    <mergeCell ref="A5:G5"/>
    <mergeCell ref="H5:I5"/>
  </mergeCells>
  <phoneticPr fontId="0" type="noConversion"/>
  <pageMargins left="0.11811023622047245" right="0" top="0.74803149606299213" bottom="0.74803149606299213" header="0.31496062992125984" footer="0.31496062992125984"/>
  <pageSetup paperSize="9" orientation="portrait" horizontalDpi="1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3"/>
  <sheetViews>
    <sheetView tabSelected="1" topLeftCell="A70" workbookViewId="0">
      <selection activeCell="G86" sqref="G86"/>
    </sheetView>
  </sheetViews>
  <sheetFormatPr defaultRowHeight="12.75"/>
  <cols>
    <col min="1" max="1" width="28.42578125" style="4" customWidth="1"/>
    <col min="2" max="2" width="10" style="4" customWidth="1"/>
    <col min="3" max="15" width="9.28515625" style="4" bestFit="1" customWidth="1"/>
    <col min="16" max="16" width="9.7109375" style="4" bestFit="1" customWidth="1"/>
    <col min="17" max="16384" width="9.140625" style="4"/>
  </cols>
  <sheetData>
    <row r="1" spans="1:16" ht="26.25">
      <c r="A1" s="92" t="s">
        <v>380</v>
      </c>
    </row>
    <row r="2" spans="1:16" ht="13.5" thickBot="1"/>
    <row r="3" spans="1:16" ht="13.5" thickBot="1">
      <c r="A3" s="27"/>
      <c r="B3" s="28" t="s">
        <v>274</v>
      </c>
      <c r="C3" s="28" t="s">
        <v>275</v>
      </c>
      <c r="D3" s="28" t="s">
        <v>276</v>
      </c>
      <c r="E3" s="28" t="s">
        <v>277</v>
      </c>
      <c r="F3" s="28" t="s">
        <v>278</v>
      </c>
      <c r="G3" s="28" t="s">
        <v>279</v>
      </c>
      <c r="H3" s="28" t="s">
        <v>280</v>
      </c>
      <c r="I3" s="28" t="s">
        <v>281</v>
      </c>
      <c r="J3" s="28" t="s">
        <v>282</v>
      </c>
      <c r="K3" s="28" t="s">
        <v>283</v>
      </c>
      <c r="L3" s="28" t="s">
        <v>284</v>
      </c>
      <c r="M3" s="28" t="s">
        <v>285</v>
      </c>
      <c r="N3" s="125" t="s">
        <v>160</v>
      </c>
      <c r="O3" s="125"/>
      <c r="P3" s="126"/>
    </row>
    <row r="4" spans="1:16" ht="24.75" thickBot="1">
      <c r="A4" s="29" t="s">
        <v>286</v>
      </c>
      <c r="B4" s="30" t="s">
        <v>287</v>
      </c>
      <c r="C4" s="30" t="s">
        <v>287</v>
      </c>
      <c r="D4" s="30" t="s">
        <v>287</v>
      </c>
      <c r="E4" s="30" t="s">
        <v>287</v>
      </c>
      <c r="F4" s="30" t="s">
        <v>287</v>
      </c>
      <c r="G4" s="30" t="s">
        <v>287</v>
      </c>
      <c r="H4" s="30" t="s">
        <v>287</v>
      </c>
      <c r="I4" s="30" t="s">
        <v>287</v>
      </c>
      <c r="J4" s="30" t="s">
        <v>287</v>
      </c>
      <c r="K4" s="30" t="s">
        <v>287</v>
      </c>
      <c r="L4" s="30" t="s">
        <v>287</v>
      </c>
      <c r="M4" s="30" t="s">
        <v>287</v>
      </c>
      <c r="N4" s="31" t="s">
        <v>287</v>
      </c>
      <c r="O4" s="31" t="s">
        <v>288</v>
      </c>
      <c r="P4" s="32" t="s">
        <v>10</v>
      </c>
    </row>
    <row r="5" spans="1:16">
      <c r="A5" s="33" t="s">
        <v>289</v>
      </c>
      <c r="B5" s="34">
        <v>4</v>
      </c>
      <c r="C5" s="34">
        <v>5</v>
      </c>
      <c r="D5" s="34">
        <v>4</v>
      </c>
      <c r="E5" s="34">
        <v>7</v>
      </c>
      <c r="F5" s="34">
        <v>10</v>
      </c>
      <c r="G5" s="34">
        <v>6</v>
      </c>
      <c r="H5" s="34">
        <v>6</v>
      </c>
      <c r="I5" s="34">
        <v>5</v>
      </c>
      <c r="J5" s="34">
        <v>9</v>
      </c>
      <c r="K5" s="34">
        <v>6</v>
      </c>
      <c r="L5" s="34">
        <v>6</v>
      </c>
      <c r="M5" s="34">
        <v>5</v>
      </c>
      <c r="N5" s="35">
        <f t="shared" ref="N5:N12" si="0">SUM(B5:M5)</f>
        <v>73</v>
      </c>
      <c r="O5" s="35">
        <v>1250</v>
      </c>
      <c r="P5" s="36">
        <f>N5*O5</f>
        <v>91250</v>
      </c>
    </row>
    <row r="6" spans="1:16">
      <c r="A6" s="37" t="s">
        <v>290</v>
      </c>
      <c r="B6" s="38">
        <v>4</v>
      </c>
      <c r="C6" s="38">
        <v>5</v>
      </c>
      <c r="D6" s="38">
        <v>4</v>
      </c>
      <c r="E6" s="38">
        <v>7</v>
      </c>
      <c r="F6" s="38">
        <v>10</v>
      </c>
      <c r="G6" s="38">
        <v>6</v>
      </c>
      <c r="H6" s="38">
        <v>6</v>
      </c>
      <c r="I6" s="38">
        <v>5</v>
      </c>
      <c r="J6" s="38">
        <v>9</v>
      </c>
      <c r="K6" s="38">
        <v>6</v>
      </c>
      <c r="L6" s="38">
        <v>6</v>
      </c>
      <c r="M6" s="38">
        <v>6</v>
      </c>
      <c r="N6" s="39">
        <f t="shared" si="0"/>
        <v>74</v>
      </c>
      <c r="O6" s="39">
        <v>1000</v>
      </c>
      <c r="P6" s="40">
        <f t="shared" ref="P6:P12" si="1">N6*O6</f>
        <v>74000</v>
      </c>
    </row>
    <row r="7" spans="1:16">
      <c r="A7" s="41" t="s">
        <v>291</v>
      </c>
      <c r="B7" s="42">
        <v>0</v>
      </c>
      <c r="C7" s="38">
        <v>5</v>
      </c>
      <c r="D7" s="38">
        <v>4</v>
      </c>
      <c r="E7" s="38">
        <v>7</v>
      </c>
      <c r="F7" s="38">
        <v>10</v>
      </c>
      <c r="G7" s="38">
        <v>6</v>
      </c>
      <c r="H7" s="38">
        <v>6</v>
      </c>
      <c r="I7" s="38">
        <v>5</v>
      </c>
      <c r="J7" s="38">
        <v>9</v>
      </c>
      <c r="K7" s="38">
        <v>6</v>
      </c>
      <c r="L7" s="38">
        <v>6</v>
      </c>
      <c r="M7" s="38">
        <v>6</v>
      </c>
      <c r="N7" s="39">
        <f t="shared" si="0"/>
        <v>70</v>
      </c>
      <c r="O7" s="39">
        <v>1000</v>
      </c>
      <c r="P7" s="40">
        <f t="shared" si="1"/>
        <v>70000</v>
      </c>
    </row>
    <row r="8" spans="1:16">
      <c r="A8" s="37" t="s">
        <v>292</v>
      </c>
      <c r="B8" s="38">
        <v>4</v>
      </c>
      <c r="C8" s="38">
        <v>5</v>
      </c>
      <c r="D8" s="38">
        <v>4</v>
      </c>
      <c r="E8" s="38">
        <v>7</v>
      </c>
      <c r="F8" s="38">
        <v>10</v>
      </c>
      <c r="G8" s="38">
        <v>6</v>
      </c>
      <c r="H8" s="38">
        <v>6</v>
      </c>
      <c r="I8" s="38">
        <v>5</v>
      </c>
      <c r="J8" s="38">
        <v>9</v>
      </c>
      <c r="K8" s="38">
        <v>6</v>
      </c>
      <c r="L8" s="38">
        <v>6</v>
      </c>
      <c r="M8" s="38">
        <v>6</v>
      </c>
      <c r="N8" s="39">
        <f t="shared" si="0"/>
        <v>74</v>
      </c>
      <c r="O8" s="39">
        <v>1000</v>
      </c>
      <c r="P8" s="40">
        <f t="shared" si="1"/>
        <v>74000</v>
      </c>
    </row>
    <row r="9" spans="1:16">
      <c r="A9" s="37" t="s">
        <v>293</v>
      </c>
      <c r="B9" s="38">
        <v>4</v>
      </c>
      <c r="C9" s="38">
        <v>4</v>
      </c>
      <c r="D9" s="38">
        <v>4</v>
      </c>
      <c r="E9" s="38">
        <v>7</v>
      </c>
      <c r="F9" s="38">
        <v>8</v>
      </c>
      <c r="G9" s="38">
        <v>5</v>
      </c>
      <c r="H9" s="38">
        <v>6</v>
      </c>
      <c r="I9" s="38">
        <v>4</v>
      </c>
      <c r="J9" s="38">
        <v>9</v>
      </c>
      <c r="K9" s="38">
        <v>6</v>
      </c>
      <c r="L9" s="38">
        <v>3</v>
      </c>
      <c r="M9" s="38">
        <v>6</v>
      </c>
      <c r="N9" s="39">
        <f t="shared" si="0"/>
        <v>66</v>
      </c>
      <c r="O9" s="39">
        <v>1000</v>
      </c>
      <c r="P9" s="40">
        <f t="shared" si="1"/>
        <v>66000</v>
      </c>
    </row>
    <row r="10" spans="1:16">
      <c r="A10" s="37" t="s">
        <v>294</v>
      </c>
      <c r="B10" s="38">
        <v>4</v>
      </c>
      <c r="C10" s="38">
        <v>4</v>
      </c>
      <c r="D10" s="38">
        <v>4</v>
      </c>
      <c r="E10" s="38">
        <v>7</v>
      </c>
      <c r="F10" s="38">
        <v>7</v>
      </c>
      <c r="G10" s="38">
        <v>5</v>
      </c>
      <c r="H10" s="38">
        <v>6</v>
      </c>
      <c r="I10" s="38">
        <v>5</v>
      </c>
      <c r="J10" s="38">
        <v>7</v>
      </c>
      <c r="K10" s="38">
        <v>3</v>
      </c>
      <c r="L10" s="38">
        <v>6</v>
      </c>
      <c r="M10" s="38">
        <v>5</v>
      </c>
      <c r="N10" s="39">
        <f t="shared" si="0"/>
        <v>63</v>
      </c>
      <c r="O10" s="39">
        <v>1000</v>
      </c>
      <c r="P10" s="40">
        <f t="shared" si="1"/>
        <v>63000</v>
      </c>
    </row>
    <row r="11" spans="1:16">
      <c r="A11" s="37" t="s">
        <v>295</v>
      </c>
      <c r="B11" s="38">
        <v>4</v>
      </c>
      <c r="C11" s="38">
        <v>5</v>
      </c>
      <c r="D11" s="38">
        <v>3</v>
      </c>
      <c r="E11" s="38">
        <v>5</v>
      </c>
      <c r="F11" s="38">
        <v>6</v>
      </c>
      <c r="G11" s="38">
        <v>3</v>
      </c>
      <c r="H11" s="38">
        <v>5</v>
      </c>
      <c r="I11" s="38">
        <v>5</v>
      </c>
      <c r="J11" s="38">
        <v>9</v>
      </c>
      <c r="K11" s="38">
        <v>2</v>
      </c>
      <c r="L11" s="38">
        <v>5</v>
      </c>
      <c r="M11" s="38">
        <v>6</v>
      </c>
      <c r="N11" s="39">
        <f t="shared" si="0"/>
        <v>58</v>
      </c>
      <c r="O11" s="39">
        <v>1000</v>
      </c>
      <c r="P11" s="40">
        <f t="shared" si="1"/>
        <v>58000</v>
      </c>
    </row>
    <row r="12" spans="1:16" ht="13.5" thickBot="1">
      <c r="A12" s="37" t="s">
        <v>296</v>
      </c>
      <c r="B12" s="42">
        <v>4</v>
      </c>
      <c r="C12" s="43"/>
      <c r="D12" s="38"/>
      <c r="E12" s="38"/>
      <c r="F12" s="38"/>
      <c r="G12" s="38"/>
      <c r="H12" s="38"/>
      <c r="I12" s="42"/>
      <c r="J12" s="42"/>
      <c r="K12" s="42"/>
      <c r="L12" s="42"/>
      <c r="M12" s="42"/>
      <c r="N12" s="39">
        <f t="shared" si="0"/>
        <v>4</v>
      </c>
      <c r="O12" s="39">
        <v>1000</v>
      </c>
      <c r="P12" s="40">
        <f t="shared" si="1"/>
        <v>4000</v>
      </c>
    </row>
    <row r="13" spans="1:16" ht="13.5" thickBot="1">
      <c r="A13" s="44" t="s">
        <v>160</v>
      </c>
      <c r="B13" s="45">
        <f t="shared" ref="B13:N13" si="2">SUM(B5:B12)</f>
        <v>28</v>
      </c>
      <c r="C13" s="45">
        <f t="shared" si="2"/>
        <v>33</v>
      </c>
      <c r="D13" s="45">
        <f t="shared" si="2"/>
        <v>27</v>
      </c>
      <c r="E13" s="45">
        <f t="shared" si="2"/>
        <v>47</v>
      </c>
      <c r="F13" s="45">
        <f t="shared" si="2"/>
        <v>61</v>
      </c>
      <c r="G13" s="45">
        <f t="shared" si="2"/>
        <v>37</v>
      </c>
      <c r="H13" s="45">
        <f t="shared" si="2"/>
        <v>41</v>
      </c>
      <c r="I13" s="45">
        <f t="shared" si="2"/>
        <v>34</v>
      </c>
      <c r="J13" s="45">
        <f t="shared" si="2"/>
        <v>61</v>
      </c>
      <c r="K13" s="45">
        <f t="shared" si="2"/>
        <v>35</v>
      </c>
      <c r="L13" s="45">
        <f t="shared" si="2"/>
        <v>38</v>
      </c>
      <c r="M13" s="45">
        <f t="shared" si="2"/>
        <v>40</v>
      </c>
      <c r="N13" s="45">
        <f t="shared" si="2"/>
        <v>482</v>
      </c>
      <c r="O13" s="46"/>
      <c r="P13" s="47">
        <f>SUM(P5:P12)</f>
        <v>500250</v>
      </c>
    </row>
    <row r="14" spans="1:16" ht="13.5" thickBot="1"/>
    <row r="15" spans="1:16" ht="13.5" thickBot="1">
      <c r="A15" s="27"/>
      <c r="B15" s="28" t="s">
        <v>274</v>
      </c>
      <c r="C15" s="28" t="s">
        <v>275</v>
      </c>
      <c r="D15" s="28" t="s">
        <v>276</v>
      </c>
      <c r="E15" s="28" t="s">
        <v>277</v>
      </c>
      <c r="F15" s="28" t="s">
        <v>278</v>
      </c>
      <c r="G15" s="28" t="s">
        <v>279</v>
      </c>
      <c r="H15" s="28" t="s">
        <v>280</v>
      </c>
      <c r="I15" s="28" t="s">
        <v>281</v>
      </c>
      <c r="J15" s="28" t="s">
        <v>282</v>
      </c>
      <c r="K15" s="28" t="s">
        <v>283</v>
      </c>
      <c r="L15" s="28" t="s">
        <v>284</v>
      </c>
      <c r="M15" s="48" t="s">
        <v>285</v>
      </c>
      <c r="N15" s="125" t="s">
        <v>160</v>
      </c>
      <c r="O15" s="125"/>
      <c r="P15" s="126"/>
    </row>
    <row r="16" spans="1:16" ht="24.75" thickBot="1">
      <c r="A16" s="49" t="s">
        <v>297</v>
      </c>
      <c r="B16" s="30" t="s">
        <v>287</v>
      </c>
      <c r="C16" s="30" t="s">
        <v>287</v>
      </c>
      <c r="D16" s="30" t="s">
        <v>287</v>
      </c>
      <c r="E16" s="30" t="s">
        <v>287</v>
      </c>
      <c r="F16" s="30" t="s">
        <v>287</v>
      </c>
      <c r="G16" s="30" t="s">
        <v>287</v>
      </c>
      <c r="H16" s="30" t="s">
        <v>287</v>
      </c>
      <c r="I16" s="30" t="s">
        <v>287</v>
      </c>
      <c r="J16" s="30" t="s">
        <v>287</v>
      </c>
      <c r="K16" s="30" t="s">
        <v>287</v>
      </c>
      <c r="L16" s="30" t="s">
        <v>287</v>
      </c>
      <c r="M16" s="30" t="s">
        <v>287</v>
      </c>
      <c r="N16" s="31" t="s">
        <v>287</v>
      </c>
      <c r="O16" s="31" t="s">
        <v>288</v>
      </c>
      <c r="P16" s="32" t="s">
        <v>10</v>
      </c>
    </row>
    <row r="17" spans="1:16">
      <c r="A17" s="33" t="s">
        <v>298</v>
      </c>
      <c r="B17" s="34">
        <v>15</v>
      </c>
      <c r="C17" s="34">
        <v>24</v>
      </c>
      <c r="D17" s="34">
        <v>18</v>
      </c>
      <c r="E17" s="34">
        <v>24</v>
      </c>
      <c r="F17" s="34">
        <v>18</v>
      </c>
      <c r="G17" s="34">
        <v>17</v>
      </c>
      <c r="H17" s="34">
        <v>18</v>
      </c>
      <c r="I17" s="34">
        <v>13</v>
      </c>
      <c r="J17" s="34">
        <v>20</v>
      </c>
      <c r="K17" s="34">
        <v>19</v>
      </c>
      <c r="L17" s="34">
        <v>19</v>
      </c>
      <c r="M17" s="34">
        <v>21</v>
      </c>
      <c r="N17" s="35">
        <f>SUM(B17:M17)</f>
        <v>226</v>
      </c>
      <c r="O17" s="35">
        <v>300</v>
      </c>
      <c r="P17" s="36">
        <f>N17*O17</f>
        <v>67800</v>
      </c>
    </row>
    <row r="18" spans="1:16">
      <c r="A18" s="37" t="s">
        <v>299</v>
      </c>
      <c r="B18" s="38">
        <v>3</v>
      </c>
      <c r="C18" s="38">
        <v>8</v>
      </c>
      <c r="D18" s="38">
        <v>9</v>
      </c>
      <c r="E18" s="38">
        <v>9</v>
      </c>
      <c r="F18" s="38">
        <v>10</v>
      </c>
      <c r="G18" s="38">
        <v>7</v>
      </c>
      <c r="H18" s="38">
        <v>9</v>
      </c>
      <c r="I18" s="38">
        <v>4</v>
      </c>
      <c r="J18" s="38">
        <v>9</v>
      </c>
      <c r="K18" s="38">
        <v>8</v>
      </c>
      <c r="L18" s="38">
        <v>8</v>
      </c>
      <c r="M18" s="38">
        <v>6</v>
      </c>
      <c r="N18" s="39">
        <f t="shared" ref="N18:N32" si="3">SUM(B18:M18)</f>
        <v>90</v>
      </c>
      <c r="O18" s="39">
        <v>300</v>
      </c>
      <c r="P18" s="40">
        <f t="shared" ref="P18:P32" si="4">N18*O18</f>
        <v>27000</v>
      </c>
    </row>
    <row r="19" spans="1:16">
      <c r="A19" s="37" t="s">
        <v>300</v>
      </c>
      <c r="B19" s="38">
        <v>4</v>
      </c>
      <c r="C19" s="38">
        <v>6</v>
      </c>
      <c r="D19" s="38">
        <v>3</v>
      </c>
      <c r="E19" s="38">
        <v>6</v>
      </c>
      <c r="F19" s="38">
        <v>6</v>
      </c>
      <c r="G19" s="38">
        <v>3</v>
      </c>
      <c r="H19" s="38">
        <v>1</v>
      </c>
      <c r="I19" s="38">
        <v>3</v>
      </c>
      <c r="J19" s="38">
        <v>0</v>
      </c>
      <c r="K19" s="38">
        <v>0</v>
      </c>
      <c r="L19" s="38">
        <v>1</v>
      </c>
      <c r="M19" s="38">
        <v>2</v>
      </c>
      <c r="N19" s="39">
        <f t="shared" si="3"/>
        <v>35</v>
      </c>
      <c r="O19" s="39">
        <v>300</v>
      </c>
      <c r="P19" s="40">
        <f t="shared" si="4"/>
        <v>10500</v>
      </c>
    </row>
    <row r="20" spans="1:16">
      <c r="A20" s="37" t="s">
        <v>301</v>
      </c>
      <c r="B20" s="38">
        <v>5</v>
      </c>
      <c r="C20" s="38">
        <v>11</v>
      </c>
      <c r="D20" s="38">
        <v>6</v>
      </c>
      <c r="E20" s="38">
        <v>4</v>
      </c>
      <c r="F20" s="38">
        <v>2</v>
      </c>
      <c r="G20" s="38">
        <v>4</v>
      </c>
      <c r="H20" s="38">
        <v>3</v>
      </c>
      <c r="I20" s="38">
        <v>5</v>
      </c>
      <c r="J20" s="38">
        <v>2</v>
      </c>
      <c r="K20" s="38">
        <v>3</v>
      </c>
      <c r="L20" s="38">
        <v>5</v>
      </c>
      <c r="M20" s="38">
        <v>3</v>
      </c>
      <c r="N20" s="39">
        <f t="shared" si="3"/>
        <v>53</v>
      </c>
      <c r="O20" s="39">
        <v>300</v>
      </c>
      <c r="P20" s="40">
        <f t="shared" si="4"/>
        <v>15900</v>
      </c>
    </row>
    <row r="21" spans="1:16">
      <c r="A21" s="37" t="s">
        <v>302</v>
      </c>
      <c r="B21" s="38">
        <v>4</v>
      </c>
      <c r="C21" s="38">
        <v>6</v>
      </c>
      <c r="D21" s="38">
        <v>6</v>
      </c>
      <c r="E21" s="38">
        <v>10</v>
      </c>
      <c r="F21" s="38">
        <v>5</v>
      </c>
      <c r="G21" s="38">
        <v>7</v>
      </c>
      <c r="H21" s="38">
        <v>9</v>
      </c>
      <c r="I21" s="38">
        <v>2</v>
      </c>
      <c r="J21" s="38">
        <v>9</v>
      </c>
      <c r="K21" s="38">
        <v>6</v>
      </c>
      <c r="L21" s="38">
        <v>11</v>
      </c>
      <c r="M21" s="38">
        <v>7</v>
      </c>
      <c r="N21" s="39">
        <f t="shared" si="3"/>
        <v>82</v>
      </c>
      <c r="O21" s="39">
        <v>300</v>
      </c>
      <c r="P21" s="40">
        <f t="shared" si="4"/>
        <v>24600</v>
      </c>
    </row>
    <row r="22" spans="1:16">
      <c r="A22" s="37" t="s">
        <v>303</v>
      </c>
      <c r="B22" s="38">
        <v>4</v>
      </c>
      <c r="C22" s="38">
        <v>3</v>
      </c>
      <c r="D22" s="38">
        <v>6</v>
      </c>
      <c r="E22" s="38">
        <v>5</v>
      </c>
      <c r="F22" s="38">
        <v>3</v>
      </c>
      <c r="G22" s="38">
        <v>5</v>
      </c>
      <c r="H22" s="38">
        <v>5</v>
      </c>
      <c r="I22" s="38">
        <v>2</v>
      </c>
      <c r="J22" s="38">
        <v>5</v>
      </c>
      <c r="K22" s="38">
        <v>8</v>
      </c>
      <c r="L22" s="38">
        <v>9</v>
      </c>
      <c r="M22" s="38">
        <v>6</v>
      </c>
      <c r="N22" s="39">
        <f t="shared" si="3"/>
        <v>61</v>
      </c>
      <c r="O22" s="39">
        <v>300</v>
      </c>
      <c r="P22" s="40">
        <f t="shared" si="4"/>
        <v>18300</v>
      </c>
    </row>
    <row r="23" spans="1:16">
      <c r="A23" s="37" t="s">
        <v>304</v>
      </c>
      <c r="B23" s="38">
        <v>8</v>
      </c>
      <c r="C23" s="38">
        <v>20</v>
      </c>
      <c r="D23" s="38">
        <v>11</v>
      </c>
      <c r="E23" s="38">
        <v>17</v>
      </c>
      <c r="F23" s="38">
        <v>16</v>
      </c>
      <c r="G23" s="38">
        <v>9</v>
      </c>
      <c r="H23" s="38">
        <v>15</v>
      </c>
      <c r="I23" s="38">
        <v>10</v>
      </c>
      <c r="J23" s="38">
        <v>14</v>
      </c>
      <c r="K23" s="38">
        <v>10</v>
      </c>
      <c r="L23" s="38">
        <v>14</v>
      </c>
      <c r="M23" s="38">
        <v>16</v>
      </c>
      <c r="N23" s="39">
        <f t="shared" si="3"/>
        <v>160</v>
      </c>
      <c r="O23" s="39">
        <v>300</v>
      </c>
      <c r="P23" s="40">
        <f t="shared" si="4"/>
        <v>48000</v>
      </c>
    </row>
    <row r="24" spans="1:16">
      <c r="A24" s="37" t="s">
        <v>305</v>
      </c>
      <c r="B24" s="38">
        <v>2</v>
      </c>
      <c r="C24" s="38">
        <v>1</v>
      </c>
      <c r="D24" s="38">
        <v>1</v>
      </c>
      <c r="E24" s="38">
        <v>0</v>
      </c>
      <c r="F24" s="38">
        <v>0</v>
      </c>
      <c r="G24" s="38">
        <v>1</v>
      </c>
      <c r="H24" s="38">
        <v>2</v>
      </c>
      <c r="I24" s="38">
        <v>0</v>
      </c>
      <c r="J24" s="38">
        <v>2</v>
      </c>
      <c r="K24" s="38">
        <v>1</v>
      </c>
      <c r="L24" s="38">
        <v>0</v>
      </c>
      <c r="M24" s="38">
        <v>2</v>
      </c>
      <c r="N24" s="39">
        <f t="shared" si="3"/>
        <v>12</v>
      </c>
      <c r="O24" s="39">
        <v>300</v>
      </c>
      <c r="P24" s="40">
        <f t="shared" si="4"/>
        <v>3600</v>
      </c>
    </row>
    <row r="25" spans="1:16">
      <c r="A25" s="37" t="s">
        <v>306</v>
      </c>
      <c r="B25" s="38">
        <v>1</v>
      </c>
      <c r="C25" s="38">
        <v>0</v>
      </c>
      <c r="D25" s="38">
        <v>1</v>
      </c>
      <c r="E25" s="38">
        <v>0</v>
      </c>
      <c r="F25" s="38">
        <v>0</v>
      </c>
      <c r="G25" s="38">
        <v>1</v>
      </c>
      <c r="H25" s="38">
        <v>0</v>
      </c>
      <c r="I25" s="38">
        <v>1</v>
      </c>
      <c r="J25" s="38">
        <v>2</v>
      </c>
      <c r="K25" s="38">
        <v>0</v>
      </c>
      <c r="L25" s="38">
        <v>0</v>
      </c>
      <c r="M25" s="38">
        <v>0</v>
      </c>
      <c r="N25" s="39">
        <f t="shared" si="3"/>
        <v>6</v>
      </c>
      <c r="O25" s="39">
        <v>300</v>
      </c>
      <c r="P25" s="40">
        <f t="shared" si="4"/>
        <v>1800</v>
      </c>
    </row>
    <row r="26" spans="1:16">
      <c r="A26" s="37" t="s">
        <v>307</v>
      </c>
      <c r="B26" s="38">
        <v>8</v>
      </c>
      <c r="C26" s="38">
        <v>20</v>
      </c>
      <c r="D26" s="38">
        <v>13</v>
      </c>
      <c r="E26" s="38">
        <v>18</v>
      </c>
      <c r="F26" s="38">
        <v>16</v>
      </c>
      <c r="G26" s="38">
        <v>13</v>
      </c>
      <c r="H26" s="38">
        <v>12</v>
      </c>
      <c r="I26" s="38">
        <v>10</v>
      </c>
      <c r="J26" s="38">
        <v>15</v>
      </c>
      <c r="K26" s="38">
        <v>13</v>
      </c>
      <c r="L26" s="38">
        <v>12</v>
      </c>
      <c r="M26" s="38">
        <v>17</v>
      </c>
      <c r="N26" s="39">
        <f t="shared" si="3"/>
        <v>167</v>
      </c>
      <c r="O26" s="39">
        <v>300</v>
      </c>
      <c r="P26" s="40">
        <f t="shared" si="4"/>
        <v>50100</v>
      </c>
    </row>
    <row r="27" spans="1:16">
      <c r="A27" s="37" t="s">
        <v>308</v>
      </c>
      <c r="B27" s="38">
        <v>3</v>
      </c>
      <c r="C27" s="38">
        <v>5</v>
      </c>
      <c r="D27" s="38">
        <v>0</v>
      </c>
      <c r="E27" s="38">
        <v>3</v>
      </c>
      <c r="F27" s="38">
        <v>1</v>
      </c>
      <c r="G27" s="38">
        <v>1</v>
      </c>
      <c r="H27" s="38">
        <v>2</v>
      </c>
      <c r="I27" s="38">
        <v>4</v>
      </c>
      <c r="J27" s="38">
        <v>4</v>
      </c>
      <c r="K27" s="38">
        <v>4</v>
      </c>
      <c r="L27" s="38">
        <v>3</v>
      </c>
      <c r="M27" s="38">
        <v>4</v>
      </c>
      <c r="N27" s="39">
        <f t="shared" si="3"/>
        <v>34</v>
      </c>
      <c r="O27" s="39">
        <v>300</v>
      </c>
      <c r="P27" s="40">
        <f t="shared" si="4"/>
        <v>10200</v>
      </c>
    </row>
    <row r="28" spans="1:16">
      <c r="A28" s="37" t="s">
        <v>309</v>
      </c>
      <c r="B28" s="38">
        <v>3</v>
      </c>
      <c r="C28" s="38">
        <v>4</v>
      </c>
      <c r="D28" s="38">
        <v>3</v>
      </c>
      <c r="E28" s="38">
        <v>3</v>
      </c>
      <c r="F28" s="38">
        <v>3</v>
      </c>
      <c r="G28" s="38">
        <v>1</v>
      </c>
      <c r="H28" s="38">
        <v>1</v>
      </c>
      <c r="I28" s="38">
        <v>1</v>
      </c>
      <c r="J28" s="38">
        <v>3</v>
      </c>
      <c r="K28" s="38">
        <v>2</v>
      </c>
      <c r="L28" s="38">
        <v>2</v>
      </c>
      <c r="M28" s="38">
        <v>5</v>
      </c>
      <c r="N28" s="39">
        <f t="shared" si="3"/>
        <v>31</v>
      </c>
      <c r="O28" s="39">
        <v>300</v>
      </c>
      <c r="P28" s="40">
        <f t="shared" si="4"/>
        <v>9300</v>
      </c>
    </row>
    <row r="29" spans="1:16">
      <c r="A29" s="37" t="s">
        <v>310</v>
      </c>
      <c r="B29" s="38">
        <v>8</v>
      </c>
      <c r="C29" s="38">
        <v>4</v>
      </c>
      <c r="D29" s="38">
        <v>9</v>
      </c>
      <c r="E29" s="38">
        <v>8</v>
      </c>
      <c r="F29" s="38">
        <v>3</v>
      </c>
      <c r="G29" s="38">
        <v>6</v>
      </c>
      <c r="H29" s="38">
        <v>6</v>
      </c>
      <c r="I29" s="38">
        <v>3</v>
      </c>
      <c r="J29" s="38">
        <v>8</v>
      </c>
      <c r="K29" s="38">
        <v>8</v>
      </c>
      <c r="L29" s="38">
        <v>3</v>
      </c>
      <c r="M29" s="38">
        <v>5</v>
      </c>
      <c r="N29" s="39">
        <f t="shared" si="3"/>
        <v>71</v>
      </c>
      <c r="O29" s="39">
        <v>300</v>
      </c>
      <c r="P29" s="40">
        <f t="shared" si="4"/>
        <v>21300</v>
      </c>
    </row>
    <row r="30" spans="1:16">
      <c r="A30" s="37" t="s">
        <v>311</v>
      </c>
      <c r="B30" s="38">
        <v>1</v>
      </c>
      <c r="C30" s="38">
        <v>2</v>
      </c>
      <c r="D30" s="38">
        <v>1</v>
      </c>
      <c r="E30" s="38">
        <v>0</v>
      </c>
      <c r="F30" s="38">
        <v>2</v>
      </c>
      <c r="G30" s="38">
        <v>2</v>
      </c>
      <c r="H30" s="38">
        <v>3</v>
      </c>
      <c r="I30" s="38">
        <v>4</v>
      </c>
      <c r="J30" s="38">
        <v>3</v>
      </c>
      <c r="K30" s="38">
        <v>5</v>
      </c>
      <c r="L30" s="38">
        <v>3</v>
      </c>
      <c r="M30" s="38">
        <v>5</v>
      </c>
      <c r="N30" s="39">
        <f t="shared" si="3"/>
        <v>31</v>
      </c>
      <c r="O30" s="39">
        <v>300</v>
      </c>
      <c r="P30" s="40">
        <f t="shared" si="4"/>
        <v>9300</v>
      </c>
    </row>
    <row r="31" spans="1:16">
      <c r="A31" s="37" t="s">
        <v>312</v>
      </c>
      <c r="B31" s="38">
        <v>4</v>
      </c>
      <c r="C31" s="38">
        <v>1</v>
      </c>
      <c r="D31" s="38">
        <v>1</v>
      </c>
      <c r="E31" s="38">
        <v>4</v>
      </c>
      <c r="F31" s="38">
        <v>2</v>
      </c>
      <c r="G31" s="38">
        <v>3</v>
      </c>
      <c r="H31" s="38">
        <v>2</v>
      </c>
      <c r="I31" s="38">
        <v>1</v>
      </c>
      <c r="J31" s="38">
        <v>2</v>
      </c>
      <c r="K31" s="38">
        <v>3</v>
      </c>
      <c r="L31" s="38">
        <v>2</v>
      </c>
      <c r="M31" s="38">
        <v>4</v>
      </c>
      <c r="N31" s="39">
        <f t="shared" si="3"/>
        <v>29</v>
      </c>
      <c r="O31" s="39">
        <v>300</v>
      </c>
      <c r="P31" s="40">
        <f t="shared" si="4"/>
        <v>8700</v>
      </c>
    </row>
    <row r="32" spans="1:16" ht="13.5" thickBot="1">
      <c r="A32" s="50" t="s">
        <v>313</v>
      </c>
      <c r="B32" s="51">
        <v>2</v>
      </c>
      <c r="C32" s="51">
        <v>5</v>
      </c>
      <c r="D32" s="51">
        <v>2</v>
      </c>
      <c r="E32" s="51">
        <v>9</v>
      </c>
      <c r="F32" s="51">
        <v>3</v>
      </c>
      <c r="G32" s="51">
        <v>5</v>
      </c>
      <c r="H32" s="51">
        <v>2</v>
      </c>
      <c r="I32" s="51">
        <v>2</v>
      </c>
      <c r="J32" s="51">
        <v>2</v>
      </c>
      <c r="K32" s="51">
        <v>5</v>
      </c>
      <c r="L32" s="51">
        <v>3</v>
      </c>
      <c r="M32" s="51">
        <v>2</v>
      </c>
      <c r="N32" s="52">
        <f t="shared" si="3"/>
        <v>42</v>
      </c>
      <c r="O32" s="52">
        <v>300</v>
      </c>
      <c r="P32" s="53">
        <f t="shared" si="4"/>
        <v>12600</v>
      </c>
    </row>
    <row r="33" spans="1:16" ht="13.5" thickBot="1">
      <c r="A33" s="44" t="s">
        <v>160</v>
      </c>
      <c r="B33" s="45">
        <f>SUM(B17:B32)</f>
        <v>75</v>
      </c>
      <c r="C33" s="45">
        <f t="shared" ref="C33:M33" si="5">SUM(C17:C32)</f>
        <v>120</v>
      </c>
      <c r="D33" s="45">
        <f t="shared" si="5"/>
        <v>90</v>
      </c>
      <c r="E33" s="45">
        <f t="shared" si="5"/>
        <v>120</v>
      </c>
      <c r="F33" s="45">
        <f t="shared" si="5"/>
        <v>90</v>
      </c>
      <c r="G33" s="45">
        <f t="shared" si="5"/>
        <v>85</v>
      </c>
      <c r="H33" s="45">
        <f t="shared" si="5"/>
        <v>90</v>
      </c>
      <c r="I33" s="45">
        <f t="shared" si="5"/>
        <v>65</v>
      </c>
      <c r="J33" s="45">
        <f t="shared" si="5"/>
        <v>100</v>
      </c>
      <c r="K33" s="45">
        <f t="shared" si="5"/>
        <v>95</v>
      </c>
      <c r="L33" s="45">
        <f t="shared" si="5"/>
        <v>95</v>
      </c>
      <c r="M33" s="45">
        <f t="shared" si="5"/>
        <v>105</v>
      </c>
      <c r="N33" s="54">
        <f>SUM(N17:N32)</f>
        <v>1130</v>
      </c>
      <c r="O33" s="46">
        <v>300</v>
      </c>
      <c r="P33" s="55">
        <f>SUM(P17:P32)</f>
        <v>339000</v>
      </c>
    </row>
    <row r="34" spans="1:16" ht="13.5" thickBot="1"/>
    <row r="35" spans="1:16" ht="13.5" thickBot="1">
      <c r="A35" s="27"/>
      <c r="B35" s="28" t="s">
        <v>274</v>
      </c>
      <c r="C35" s="28" t="s">
        <v>275</v>
      </c>
      <c r="D35" s="28" t="s">
        <v>276</v>
      </c>
      <c r="E35" s="28" t="s">
        <v>277</v>
      </c>
      <c r="F35" s="28" t="s">
        <v>278</v>
      </c>
      <c r="G35" s="28" t="s">
        <v>279</v>
      </c>
      <c r="H35" s="28" t="s">
        <v>280</v>
      </c>
      <c r="I35" s="28" t="s">
        <v>281</v>
      </c>
      <c r="J35" s="28" t="s">
        <v>282</v>
      </c>
      <c r="K35" s="28" t="s">
        <v>283</v>
      </c>
      <c r="L35" s="28" t="s">
        <v>284</v>
      </c>
      <c r="M35" s="28" t="s">
        <v>285</v>
      </c>
      <c r="N35" s="125" t="s">
        <v>160</v>
      </c>
      <c r="O35" s="125"/>
      <c r="P35" s="126"/>
    </row>
    <row r="36" spans="1:16" ht="24.75" thickBot="1">
      <c r="A36" s="49" t="s">
        <v>314</v>
      </c>
      <c r="B36" s="30" t="s">
        <v>287</v>
      </c>
      <c r="C36" s="30" t="s">
        <v>287</v>
      </c>
      <c r="D36" s="30" t="s">
        <v>287</v>
      </c>
      <c r="E36" s="30" t="s">
        <v>287</v>
      </c>
      <c r="F36" s="30" t="s">
        <v>287</v>
      </c>
      <c r="G36" s="30" t="s">
        <v>287</v>
      </c>
      <c r="H36" s="30" t="s">
        <v>287</v>
      </c>
      <c r="I36" s="30" t="s">
        <v>287</v>
      </c>
      <c r="J36" s="30" t="s">
        <v>287</v>
      </c>
      <c r="K36" s="30" t="s">
        <v>287</v>
      </c>
      <c r="L36" s="30" t="s">
        <v>287</v>
      </c>
      <c r="M36" s="30" t="s">
        <v>287</v>
      </c>
      <c r="N36" s="31" t="s">
        <v>287</v>
      </c>
      <c r="O36" s="31" t="s">
        <v>288</v>
      </c>
      <c r="P36" s="32" t="s">
        <v>10</v>
      </c>
    </row>
    <row r="37" spans="1:16">
      <c r="A37" s="33" t="s">
        <v>315</v>
      </c>
      <c r="B37" s="34">
        <v>8</v>
      </c>
      <c r="C37" s="34">
        <v>4</v>
      </c>
      <c r="D37" s="34">
        <v>6</v>
      </c>
      <c r="E37" s="34">
        <v>10</v>
      </c>
      <c r="F37" s="34">
        <v>9</v>
      </c>
      <c r="G37" s="34">
        <v>8</v>
      </c>
      <c r="H37" s="34">
        <v>8</v>
      </c>
      <c r="I37" s="34">
        <v>5</v>
      </c>
      <c r="J37" s="34">
        <v>8</v>
      </c>
      <c r="K37" s="34">
        <v>9</v>
      </c>
      <c r="L37" s="56">
        <v>8</v>
      </c>
      <c r="M37" s="34">
        <v>6</v>
      </c>
      <c r="N37" s="35">
        <f>SUM(B37:M37)</f>
        <v>89</v>
      </c>
      <c r="O37" s="35">
        <v>300</v>
      </c>
      <c r="P37" s="36">
        <f>N37*O37</f>
        <v>26700</v>
      </c>
    </row>
    <row r="38" spans="1:16">
      <c r="A38" s="37" t="s">
        <v>316</v>
      </c>
      <c r="B38" s="38">
        <v>9</v>
      </c>
      <c r="C38" s="38">
        <v>4</v>
      </c>
      <c r="D38" s="38">
        <v>6</v>
      </c>
      <c r="E38" s="38">
        <v>10</v>
      </c>
      <c r="F38" s="38">
        <v>9</v>
      </c>
      <c r="G38" s="38">
        <v>8</v>
      </c>
      <c r="H38" s="38">
        <v>9</v>
      </c>
      <c r="I38" s="38">
        <v>8</v>
      </c>
      <c r="J38" s="38">
        <v>7</v>
      </c>
      <c r="K38" s="38">
        <v>9</v>
      </c>
      <c r="L38" s="57">
        <v>9</v>
      </c>
      <c r="M38" s="38">
        <v>6</v>
      </c>
      <c r="N38" s="39">
        <f t="shared" ref="N38:N44" si="6">SUM(B38:M38)</f>
        <v>94</v>
      </c>
      <c r="O38" s="39">
        <v>300</v>
      </c>
      <c r="P38" s="40">
        <f t="shared" ref="P38:P44" si="7">N38*O38</f>
        <v>28200</v>
      </c>
    </row>
    <row r="39" spans="1:16">
      <c r="A39" s="37" t="s">
        <v>317</v>
      </c>
      <c r="B39" s="38">
        <v>9</v>
      </c>
      <c r="C39" s="38">
        <v>4</v>
      </c>
      <c r="D39" s="38">
        <v>6</v>
      </c>
      <c r="E39" s="38">
        <v>10</v>
      </c>
      <c r="F39" s="38">
        <v>9</v>
      </c>
      <c r="G39" s="38">
        <v>7</v>
      </c>
      <c r="H39" s="38">
        <v>9</v>
      </c>
      <c r="I39" s="38">
        <v>8</v>
      </c>
      <c r="J39" s="38">
        <v>8</v>
      </c>
      <c r="K39" s="38">
        <v>9</v>
      </c>
      <c r="L39" s="57">
        <v>9</v>
      </c>
      <c r="M39" s="38">
        <v>6</v>
      </c>
      <c r="N39" s="39">
        <f t="shared" si="6"/>
        <v>94</v>
      </c>
      <c r="O39" s="39">
        <v>300</v>
      </c>
      <c r="P39" s="40">
        <f t="shared" si="7"/>
        <v>28200</v>
      </c>
    </row>
    <row r="40" spans="1:16">
      <c r="A40" s="37" t="s">
        <v>318</v>
      </c>
      <c r="B40" s="38">
        <v>9</v>
      </c>
      <c r="C40" s="38">
        <v>4</v>
      </c>
      <c r="D40" s="38">
        <v>4</v>
      </c>
      <c r="E40" s="38">
        <v>10</v>
      </c>
      <c r="F40" s="38">
        <v>9</v>
      </c>
      <c r="G40" s="38">
        <v>8</v>
      </c>
      <c r="H40" s="38">
        <v>9</v>
      </c>
      <c r="I40" s="38">
        <v>8</v>
      </c>
      <c r="J40" s="38">
        <v>8</v>
      </c>
      <c r="K40" s="38">
        <v>9</v>
      </c>
      <c r="L40" s="57">
        <v>9</v>
      </c>
      <c r="M40" s="38">
        <v>5</v>
      </c>
      <c r="N40" s="39">
        <f t="shared" si="6"/>
        <v>92</v>
      </c>
      <c r="O40" s="39">
        <v>300</v>
      </c>
      <c r="P40" s="40">
        <f t="shared" si="7"/>
        <v>27600</v>
      </c>
    </row>
    <row r="41" spans="1:16">
      <c r="A41" s="37" t="s">
        <v>319</v>
      </c>
      <c r="B41" s="38">
        <v>9</v>
      </c>
      <c r="C41" s="38">
        <v>3</v>
      </c>
      <c r="D41" s="38">
        <v>3</v>
      </c>
      <c r="E41" s="38">
        <v>9</v>
      </c>
      <c r="F41" s="38">
        <v>9</v>
      </c>
      <c r="G41" s="38">
        <v>8</v>
      </c>
      <c r="H41" s="38">
        <v>9</v>
      </c>
      <c r="I41" s="38">
        <v>8</v>
      </c>
      <c r="J41" s="38">
        <v>8</v>
      </c>
      <c r="K41" s="38">
        <v>9</v>
      </c>
      <c r="L41" s="57">
        <v>9</v>
      </c>
      <c r="M41" s="38">
        <v>4</v>
      </c>
      <c r="N41" s="39">
        <f t="shared" si="6"/>
        <v>88</v>
      </c>
      <c r="O41" s="39">
        <v>300</v>
      </c>
      <c r="P41" s="40">
        <f t="shared" si="7"/>
        <v>26400</v>
      </c>
    </row>
    <row r="42" spans="1:16">
      <c r="A42" s="37" t="s">
        <v>320</v>
      </c>
      <c r="B42" s="38">
        <v>6</v>
      </c>
      <c r="C42" s="38">
        <v>3</v>
      </c>
      <c r="D42" s="38">
        <v>5</v>
      </c>
      <c r="E42" s="38">
        <v>10</v>
      </c>
      <c r="F42" s="38">
        <v>8</v>
      </c>
      <c r="G42" s="38">
        <v>5</v>
      </c>
      <c r="H42" s="38">
        <v>8</v>
      </c>
      <c r="I42" s="38">
        <v>8</v>
      </c>
      <c r="J42" s="38">
        <v>6</v>
      </c>
      <c r="K42" s="38">
        <v>8</v>
      </c>
      <c r="L42" s="57">
        <v>7</v>
      </c>
      <c r="M42" s="38">
        <v>6</v>
      </c>
      <c r="N42" s="39">
        <f t="shared" si="6"/>
        <v>80</v>
      </c>
      <c r="O42" s="39">
        <v>300</v>
      </c>
      <c r="P42" s="40">
        <f t="shared" si="7"/>
        <v>24000</v>
      </c>
    </row>
    <row r="43" spans="1:16">
      <c r="A43" s="37" t="s">
        <v>321</v>
      </c>
      <c r="B43" s="38">
        <v>0</v>
      </c>
      <c r="C43" s="38">
        <v>3</v>
      </c>
      <c r="D43" s="38">
        <v>5</v>
      </c>
      <c r="E43" s="38">
        <v>8</v>
      </c>
      <c r="F43" s="38">
        <v>9</v>
      </c>
      <c r="G43" s="38">
        <v>8</v>
      </c>
      <c r="H43" s="38">
        <v>9</v>
      </c>
      <c r="I43" s="38">
        <v>8</v>
      </c>
      <c r="J43" s="38">
        <v>8</v>
      </c>
      <c r="K43" s="38">
        <v>9</v>
      </c>
      <c r="L43" s="57">
        <v>9</v>
      </c>
      <c r="M43" s="38">
        <v>6</v>
      </c>
      <c r="N43" s="39">
        <f t="shared" si="6"/>
        <v>82</v>
      </c>
      <c r="O43" s="39">
        <v>300</v>
      </c>
      <c r="P43" s="40">
        <f t="shared" si="7"/>
        <v>24600</v>
      </c>
    </row>
    <row r="44" spans="1:16" ht="13.5" thickBot="1">
      <c r="A44" s="41" t="s">
        <v>291</v>
      </c>
      <c r="B44" s="38">
        <v>6</v>
      </c>
      <c r="C44" s="42"/>
      <c r="D44" s="42"/>
      <c r="E44" s="42"/>
      <c r="F44" s="42"/>
      <c r="G44" s="42"/>
      <c r="H44" s="42"/>
      <c r="I44" s="42"/>
      <c r="J44" s="42"/>
      <c r="K44" s="42"/>
      <c r="L44" s="58"/>
      <c r="M44" s="42"/>
      <c r="N44" s="39">
        <f t="shared" si="6"/>
        <v>6</v>
      </c>
      <c r="O44" s="39">
        <v>300</v>
      </c>
      <c r="P44" s="40">
        <f t="shared" si="7"/>
        <v>1800</v>
      </c>
    </row>
    <row r="45" spans="1:16" ht="13.5" thickBot="1">
      <c r="A45" s="59" t="s">
        <v>160</v>
      </c>
      <c r="B45" s="60">
        <f>SUM(B37:B44)</f>
        <v>56</v>
      </c>
      <c r="C45" s="60">
        <f t="shared" ref="C45:M45" si="8">SUM(C37:C44)</f>
        <v>25</v>
      </c>
      <c r="D45" s="60">
        <f t="shared" si="8"/>
        <v>35</v>
      </c>
      <c r="E45" s="60">
        <f t="shared" si="8"/>
        <v>67</v>
      </c>
      <c r="F45" s="60">
        <f t="shared" si="8"/>
        <v>62</v>
      </c>
      <c r="G45" s="60">
        <f t="shared" si="8"/>
        <v>52</v>
      </c>
      <c r="H45" s="60">
        <f t="shared" si="8"/>
        <v>61</v>
      </c>
      <c r="I45" s="60">
        <f t="shared" si="8"/>
        <v>53</v>
      </c>
      <c r="J45" s="60">
        <f t="shared" si="8"/>
        <v>53</v>
      </c>
      <c r="K45" s="60">
        <f t="shared" si="8"/>
        <v>62</v>
      </c>
      <c r="L45" s="60">
        <f t="shared" si="8"/>
        <v>60</v>
      </c>
      <c r="M45" s="60">
        <f t="shared" si="8"/>
        <v>39</v>
      </c>
      <c r="N45" s="45">
        <f>SUM(N37:N44)</f>
        <v>625</v>
      </c>
      <c r="O45" s="46">
        <v>300</v>
      </c>
      <c r="P45" s="47">
        <f>SUM(P37:P44)</f>
        <v>187500</v>
      </c>
    </row>
    <row r="46" spans="1:16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63"/>
      <c r="P46" s="64"/>
    </row>
    <row r="47" spans="1:16" ht="13.5" thickBo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3"/>
      <c r="O47" s="63"/>
      <c r="P47" s="64"/>
    </row>
    <row r="48" spans="1:16" s="27" customFormat="1" thickBot="1">
      <c r="B48" s="28" t="s">
        <v>274</v>
      </c>
      <c r="C48" s="28" t="s">
        <v>275</v>
      </c>
      <c r="D48" s="28" t="s">
        <v>276</v>
      </c>
      <c r="E48" s="28" t="s">
        <v>277</v>
      </c>
      <c r="F48" s="28" t="s">
        <v>278</v>
      </c>
      <c r="G48" s="28" t="s">
        <v>279</v>
      </c>
      <c r="H48" s="28" t="s">
        <v>280</v>
      </c>
      <c r="I48" s="28" t="s">
        <v>281</v>
      </c>
      <c r="J48" s="28" t="s">
        <v>282</v>
      </c>
      <c r="K48" s="28" t="s">
        <v>283</v>
      </c>
      <c r="L48" s="28" t="s">
        <v>284</v>
      </c>
      <c r="M48" s="48" t="s">
        <v>285</v>
      </c>
      <c r="N48" s="125" t="s">
        <v>160</v>
      </c>
      <c r="O48" s="125"/>
      <c r="P48" s="126"/>
    </row>
    <row r="49" spans="1:16" s="27" customFormat="1" ht="46.5" customHeight="1" thickBot="1">
      <c r="A49" s="49" t="s">
        <v>322</v>
      </c>
      <c r="B49" s="30" t="s">
        <v>287</v>
      </c>
      <c r="C49" s="30" t="s">
        <v>287</v>
      </c>
      <c r="D49" s="30" t="s">
        <v>287</v>
      </c>
      <c r="E49" s="30" t="s">
        <v>287</v>
      </c>
      <c r="F49" s="30" t="s">
        <v>287</v>
      </c>
      <c r="G49" s="30" t="s">
        <v>287</v>
      </c>
      <c r="H49" s="30" t="s">
        <v>287</v>
      </c>
      <c r="I49" s="30" t="s">
        <v>287</v>
      </c>
      <c r="J49" s="30" t="s">
        <v>287</v>
      </c>
      <c r="K49" s="30" t="s">
        <v>287</v>
      </c>
      <c r="L49" s="30" t="s">
        <v>287</v>
      </c>
      <c r="M49" s="30" t="s">
        <v>287</v>
      </c>
      <c r="N49" s="31" t="s">
        <v>287</v>
      </c>
      <c r="O49" s="31" t="s">
        <v>288</v>
      </c>
      <c r="P49" s="32" t="s">
        <v>10</v>
      </c>
    </row>
    <row r="50" spans="1:16" s="27" customFormat="1" ht="12">
      <c r="A50" s="33" t="s">
        <v>323</v>
      </c>
      <c r="B50" s="34">
        <v>9</v>
      </c>
      <c r="C50" s="34">
        <v>8</v>
      </c>
      <c r="D50" s="34">
        <v>3</v>
      </c>
      <c r="E50" s="34">
        <v>4</v>
      </c>
      <c r="F50" s="34">
        <v>3</v>
      </c>
      <c r="G50" s="34">
        <v>8</v>
      </c>
      <c r="H50" s="34">
        <v>10</v>
      </c>
      <c r="I50" s="34">
        <v>8</v>
      </c>
      <c r="J50" s="34">
        <v>8</v>
      </c>
      <c r="K50" s="34">
        <v>10</v>
      </c>
      <c r="L50" s="34">
        <v>9</v>
      </c>
      <c r="M50" s="34">
        <v>12</v>
      </c>
      <c r="N50" s="35">
        <f>SUM(B50:M50)</f>
        <v>92</v>
      </c>
      <c r="O50" s="35">
        <v>300</v>
      </c>
      <c r="P50" s="36">
        <f>N50*O50</f>
        <v>27600</v>
      </c>
    </row>
    <row r="51" spans="1:16" s="27" customFormat="1" ht="12">
      <c r="A51" s="37" t="s">
        <v>324</v>
      </c>
      <c r="B51" s="38">
        <v>10</v>
      </c>
      <c r="C51" s="38">
        <v>8</v>
      </c>
      <c r="D51" s="38">
        <v>3</v>
      </c>
      <c r="E51" s="38">
        <v>4</v>
      </c>
      <c r="F51" s="38">
        <v>3</v>
      </c>
      <c r="G51" s="38">
        <v>8</v>
      </c>
      <c r="H51" s="38">
        <v>11</v>
      </c>
      <c r="I51" s="38">
        <v>8</v>
      </c>
      <c r="J51" s="38">
        <v>8</v>
      </c>
      <c r="K51" s="38">
        <v>10</v>
      </c>
      <c r="L51" s="38">
        <v>9</v>
      </c>
      <c r="M51" s="38">
        <v>12</v>
      </c>
      <c r="N51" s="39">
        <f t="shared" ref="N51:N57" si="9">SUM(B51:M51)</f>
        <v>94</v>
      </c>
      <c r="O51" s="39">
        <v>300</v>
      </c>
      <c r="P51" s="40">
        <f t="shared" ref="P51:P57" si="10">N51*O51</f>
        <v>28200</v>
      </c>
    </row>
    <row r="52" spans="1:16" s="27" customFormat="1" ht="12">
      <c r="A52" s="37" t="s">
        <v>325</v>
      </c>
      <c r="B52" s="38">
        <v>10</v>
      </c>
      <c r="C52" s="38">
        <v>8</v>
      </c>
      <c r="D52" s="38">
        <v>4</v>
      </c>
      <c r="E52" s="38">
        <v>4</v>
      </c>
      <c r="F52" s="38">
        <v>2</v>
      </c>
      <c r="G52" s="38">
        <v>8</v>
      </c>
      <c r="H52" s="38">
        <v>11</v>
      </c>
      <c r="I52" s="38">
        <v>8</v>
      </c>
      <c r="J52" s="38">
        <v>8</v>
      </c>
      <c r="K52" s="38">
        <v>10</v>
      </c>
      <c r="L52" s="38">
        <v>9</v>
      </c>
      <c r="M52" s="38">
        <v>10</v>
      </c>
      <c r="N52" s="39">
        <f t="shared" si="9"/>
        <v>92</v>
      </c>
      <c r="O52" s="39">
        <v>300</v>
      </c>
      <c r="P52" s="40">
        <f t="shared" si="10"/>
        <v>27600</v>
      </c>
    </row>
    <row r="53" spans="1:16" s="27" customFormat="1" ht="12">
      <c r="A53" s="37" t="s">
        <v>326</v>
      </c>
      <c r="B53" s="38">
        <v>10</v>
      </c>
      <c r="C53" s="38">
        <v>8</v>
      </c>
      <c r="D53" s="38">
        <v>4</v>
      </c>
      <c r="E53" s="38">
        <v>3</v>
      </c>
      <c r="F53" s="38">
        <v>3</v>
      </c>
      <c r="G53" s="38">
        <v>8</v>
      </c>
      <c r="H53" s="38">
        <v>11</v>
      </c>
      <c r="I53" s="38">
        <v>8</v>
      </c>
      <c r="J53" s="38">
        <v>8</v>
      </c>
      <c r="K53" s="38">
        <v>10</v>
      </c>
      <c r="L53" s="38">
        <v>9</v>
      </c>
      <c r="M53" s="38">
        <v>12</v>
      </c>
      <c r="N53" s="39">
        <f t="shared" si="9"/>
        <v>94</v>
      </c>
      <c r="O53" s="39">
        <v>300</v>
      </c>
      <c r="P53" s="40">
        <f t="shared" si="10"/>
        <v>28200</v>
      </c>
    </row>
    <row r="54" spans="1:16" s="27" customFormat="1" ht="12">
      <c r="A54" s="37" t="s">
        <v>327</v>
      </c>
      <c r="B54" s="38">
        <v>10</v>
      </c>
      <c r="C54" s="38">
        <v>8</v>
      </c>
      <c r="D54" s="38">
        <v>4</v>
      </c>
      <c r="E54" s="38">
        <v>4</v>
      </c>
      <c r="F54" s="38">
        <v>3</v>
      </c>
      <c r="G54" s="38">
        <v>8</v>
      </c>
      <c r="H54" s="38">
        <v>11</v>
      </c>
      <c r="I54" s="38">
        <v>8</v>
      </c>
      <c r="J54" s="38">
        <v>8</v>
      </c>
      <c r="K54" s="38">
        <v>10</v>
      </c>
      <c r="L54" s="38">
        <v>9</v>
      </c>
      <c r="M54" s="38">
        <v>12</v>
      </c>
      <c r="N54" s="39">
        <f t="shared" si="9"/>
        <v>95</v>
      </c>
      <c r="O54" s="39">
        <v>300</v>
      </c>
      <c r="P54" s="40">
        <f t="shared" si="10"/>
        <v>28500</v>
      </c>
    </row>
    <row r="55" spans="1:16" s="27" customFormat="1" ht="12">
      <c r="A55" s="37" t="s">
        <v>328</v>
      </c>
      <c r="B55" s="38">
        <v>10</v>
      </c>
      <c r="C55" s="38">
        <v>8</v>
      </c>
      <c r="D55" s="38">
        <v>4</v>
      </c>
      <c r="E55" s="38">
        <v>4</v>
      </c>
      <c r="F55" s="38">
        <v>3</v>
      </c>
      <c r="G55" s="38">
        <v>8</v>
      </c>
      <c r="H55" s="38">
        <v>11</v>
      </c>
      <c r="I55" s="38">
        <v>8</v>
      </c>
      <c r="J55" s="38">
        <v>8</v>
      </c>
      <c r="K55" s="38">
        <v>10</v>
      </c>
      <c r="L55" s="38">
        <v>9</v>
      </c>
      <c r="M55" s="38">
        <v>12</v>
      </c>
      <c r="N55" s="39">
        <f t="shared" si="9"/>
        <v>95</v>
      </c>
      <c r="O55" s="39">
        <v>300</v>
      </c>
      <c r="P55" s="40">
        <f t="shared" si="10"/>
        <v>28500</v>
      </c>
    </row>
    <row r="56" spans="1:16" s="27" customFormat="1" ht="12">
      <c r="A56" s="37" t="s">
        <v>329</v>
      </c>
      <c r="B56" s="38">
        <v>10</v>
      </c>
      <c r="C56" s="38">
        <v>8</v>
      </c>
      <c r="D56" s="38">
        <v>4</v>
      </c>
      <c r="E56" s="38">
        <v>4</v>
      </c>
      <c r="F56" s="38"/>
      <c r="G56" s="38"/>
      <c r="H56" s="38"/>
      <c r="I56" s="38"/>
      <c r="J56" s="38"/>
      <c r="K56" s="38"/>
      <c r="L56" s="38"/>
      <c r="M56" s="38"/>
      <c r="N56" s="39">
        <f t="shared" si="9"/>
        <v>26</v>
      </c>
      <c r="O56" s="39">
        <v>300</v>
      </c>
      <c r="P56" s="40">
        <f t="shared" si="10"/>
        <v>7800</v>
      </c>
    </row>
    <row r="57" spans="1:16" s="27" customFormat="1" ht="12">
      <c r="A57" s="65" t="s">
        <v>330</v>
      </c>
      <c r="B57" s="66"/>
      <c r="C57" s="66"/>
      <c r="D57" s="66"/>
      <c r="E57" s="66"/>
      <c r="F57" s="66"/>
      <c r="G57" s="66">
        <v>2</v>
      </c>
      <c r="H57" s="66">
        <v>11</v>
      </c>
      <c r="I57" s="66">
        <v>8</v>
      </c>
      <c r="J57" s="66">
        <v>8</v>
      </c>
      <c r="K57" s="66">
        <v>10</v>
      </c>
      <c r="L57" s="66">
        <v>9</v>
      </c>
      <c r="M57" s="66">
        <v>10</v>
      </c>
      <c r="N57" s="39">
        <f t="shared" si="9"/>
        <v>58</v>
      </c>
      <c r="O57" s="39">
        <v>300</v>
      </c>
      <c r="P57" s="40">
        <f t="shared" si="10"/>
        <v>17400</v>
      </c>
    </row>
    <row r="58" spans="1:16" s="27" customFormat="1" thickBo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2"/>
      <c r="P58" s="53"/>
    </row>
    <row r="59" spans="1:16" s="67" customFormat="1" thickBot="1">
      <c r="A59" s="44" t="s">
        <v>160</v>
      </c>
      <c r="B59" s="45">
        <f t="shared" ref="B59:N59" si="11">SUM(B50:B58)</f>
        <v>69</v>
      </c>
      <c r="C59" s="45">
        <f t="shared" si="11"/>
        <v>56</v>
      </c>
      <c r="D59" s="45">
        <f t="shared" si="11"/>
        <v>26</v>
      </c>
      <c r="E59" s="45">
        <f t="shared" si="11"/>
        <v>27</v>
      </c>
      <c r="F59" s="45">
        <f t="shared" si="11"/>
        <v>17</v>
      </c>
      <c r="G59" s="45">
        <f t="shared" si="11"/>
        <v>50</v>
      </c>
      <c r="H59" s="45">
        <f t="shared" si="11"/>
        <v>76</v>
      </c>
      <c r="I59" s="45">
        <f t="shared" si="11"/>
        <v>56</v>
      </c>
      <c r="J59" s="45">
        <f t="shared" si="11"/>
        <v>56</v>
      </c>
      <c r="K59" s="45">
        <f t="shared" si="11"/>
        <v>70</v>
      </c>
      <c r="L59" s="45">
        <f t="shared" si="11"/>
        <v>63</v>
      </c>
      <c r="M59" s="45">
        <f t="shared" si="11"/>
        <v>80</v>
      </c>
      <c r="N59" s="54">
        <f t="shared" si="11"/>
        <v>646</v>
      </c>
      <c r="O59" s="46">
        <v>300</v>
      </c>
      <c r="P59" s="55">
        <f>SUM(P50:P58)</f>
        <v>193800</v>
      </c>
    </row>
    <row r="60" spans="1:16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3"/>
      <c r="O60" s="63"/>
      <c r="P60" s="64"/>
    </row>
    <row r="61" spans="1:16" ht="13.5" thickBot="1"/>
    <row r="62" spans="1:16" ht="15.75" thickBot="1">
      <c r="A62" s="49" t="s">
        <v>331</v>
      </c>
      <c r="B62" s="68" t="s">
        <v>332</v>
      </c>
      <c r="C62" s="69" t="s">
        <v>276</v>
      </c>
      <c r="D62" s="70" t="s">
        <v>277</v>
      </c>
      <c r="E62" s="70" t="s">
        <v>278</v>
      </c>
      <c r="F62" s="70" t="s">
        <v>279</v>
      </c>
      <c r="G62" s="70" t="s">
        <v>280</v>
      </c>
      <c r="H62" s="70" t="s">
        <v>281</v>
      </c>
      <c r="I62" s="70" t="s">
        <v>282</v>
      </c>
      <c r="J62" s="70" t="s">
        <v>283</v>
      </c>
      <c r="K62" s="70" t="s">
        <v>284</v>
      </c>
      <c r="L62" s="71" t="s">
        <v>285</v>
      </c>
      <c r="M62" s="45" t="s">
        <v>160</v>
      </c>
    </row>
    <row r="63" spans="1:16">
      <c r="A63" s="72" t="s">
        <v>333</v>
      </c>
      <c r="B63" s="73" t="s">
        <v>334</v>
      </c>
      <c r="C63" s="74">
        <f>1800/30*6</f>
        <v>360</v>
      </c>
      <c r="D63" s="75">
        <v>1800</v>
      </c>
      <c r="E63" s="75">
        <v>1800</v>
      </c>
      <c r="F63" s="75">
        <v>1800</v>
      </c>
      <c r="G63" s="75">
        <v>1800</v>
      </c>
      <c r="H63" s="75">
        <v>1800</v>
      </c>
      <c r="I63" s="75">
        <v>1800</v>
      </c>
      <c r="J63" s="75">
        <v>1800</v>
      </c>
      <c r="K63" s="75">
        <v>1800</v>
      </c>
      <c r="L63" s="76">
        <v>1800</v>
      </c>
      <c r="M63" s="77">
        <f>SUM(C63:L63)</f>
        <v>16560</v>
      </c>
    </row>
    <row r="64" spans="1:16">
      <c r="A64" s="72" t="s">
        <v>335</v>
      </c>
      <c r="B64" s="73" t="s">
        <v>336</v>
      </c>
      <c r="C64" s="74">
        <f>1500/30*6</f>
        <v>300</v>
      </c>
      <c r="D64" s="75">
        <v>1500</v>
      </c>
      <c r="E64" s="75">
        <v>1500</v>
      </c>
      <c r="F64" s="75">
        <v>1500</v>
      </c>
      <c r="G64" s="75">
        <v>1500</v>
      </c>
      <c r="H64" s="75">
        <v>1500</v>
      </c>
      <c r="I64" s="75">
        <v>1500</v>
      </c>
      <c r="J64" s="75">
        <v>1500</v>
      </c>
      <c r="K64" s="75">
        <v>1500</v>
      </c>
      <c r="L64" s="76">
        <v>1500</v>
      </c>
      <c r="M64" s="77">
        <f>SUM(C64:L64)</f>
        <v>13800</v>
      </c>
    </row>
    <row r="65" spans="1:16">
      <c r="A65" s="72" t="s">
        <v>337</v>
      </c>
      <c r="B65" s="73" t="s">
        <v>338</v>
      </c>
      <c r="C65" s="74">
        <f>1200/30*6</f>
        <v>240</v>
      </c>
      <c r="D65" s="75">
        <v>1200</v>
      </c>
      <c r="E65" s="75">
        <v>1200</v>
      </c>
      <c r="F65" s="75">
        <v>1200</v>
      </c>
      <c r="G65" s="75">
        <v>1200</v>
      </c>
      <c r="H65" s="75">
        <v>1200</v>
      </c>
      <c r="I65" s="75">
        <v>1200</v>
      </c>
      <c r="J65" s="75">
        <v>1200</v>
      </c>
      <c r="K65" s="75">
        <v>1200</v>
      </c>
      <c r="L65" s="76">
        <v>1200</v>
      </c>
      <c r="M65" s="77">
        <f>SUM(C65:L65)</f>
        <v>11040</v>
      </c>
    </row>
    <row r="66" spans="1:16">
      <c r="A66" s="72" t="s">
        <v>339</v>
      </c>
      <c r="B66" s="73" t="s">
        <v>338</v>
      </c>
      <c r="C66" s="74">
        <f>1200/30*6</f>
        <v>240</v>
      </c>
      <c r="D66" s="75">
        <v>1200</v>
      </c>
      <c r="E66" s="75">
        <v>1200</v>
      </c>
      <c r="F66" s="75">
        <v>1200</v>
      </c>
      <c r="G66" s="75">
        <v>1200</v>
      </c>
      <c r="H66" s="75">
        <v>1200</v>
      </c>
      <c r="I66" s="75">
        <v>1200</v>
      </c>
      <c r="J66" s="75">
        <v>1200</v>
      </c>
      <c r="K66" s="75">
        <v>1200</v>
      </c>
      <c r="L66" s="76">
        <v>1200</v>
      </c>
      <c r="M66" s="77">
        <f>SUM(C66:L66)</f>
        <v>11040</v>
      </c>
    </row>
    <row r="67" spans="1:16" ht="13.5" thickBot="1">
      <c r="A67" s="72" t="s">
        <v>340</v>
      </c>
      <c r="B67" s="73" t="s">
        <v>338</v>
      </c>
      <c r="C67" s="74">
        <f>1200/30*6</f>
        <v>240</v>
      </c>
      <c r="D67" s="75">
        <v>1200</v>
      </c>
      <c r="E67" s="75">
        <v>1200</v>
      </c>
      <c r="F67" s="75">
        <v>1200</v>
      </c>
      <c r="G67" s="75">
        <v>1200</v>
      </c>
      <c r="H67" s="75">
        <v>1200</v>
      </c>
      <c r="I67" s="75">
        <v>1200</v>
      </c>
      <c r="J67" s="75">
        <v>1200</v>
      </c>
      <c r="K67" s="75">
        <v>1200</v>
      </c>
      <c r="L67" s="76">
        <v>1200</v>
      </c>
      <c r="M67" s="77">
        <f>SUM(C67:L67)</f>
        <v>11040</v>
      </c>
    </row>
    <row r="68" spans="1:16" ht="13.5" thickBot="1">
      <c r="A68" s="44" t="s">
        <v>160</v>
      </c>
      <c r="B68" s="68"/>
      <c r="C68" s="78">
        <f t="shared" ref="C68:M68" si="12">SUM(C63:C67)</f>
        <v>1380</v>
      </c>
      <c r="D68" s="79">
        <f t="shared" si="12"/>
        <v>6900</v>
      </c>
      <c r="E68" s="79">
        <f t="shared" si="12"/>
        <v>6900</v>
      </c>
      <c r="F68" s="79">
        <f t="shared" si="12"/>
        <v>6900</v>
      </c>
      <c r="G68" s="79">
        <f t="shared" si="12"/>
        <v>6900</v>
      </c>
      <c r="H68" s="79">
        <f t="shared" si="12"/>
        <v>6900</v>
      </c>
      <c r="I68" s="79">
        <f t="shared" si="12"/>
        <v>6900</v>
      </c>
      <c r="J68" s="79">
        <f t="shared" si="12"/>
        <v>6900</v>
      </c>
      <c r="K68" s="79">
        <f t="shared" si="12"/>
        <v>6900</v>
      </c>
      <c r="L68" s="80">
        <f t="shared" si="12"/>
        <v>6900</v>
      </c>
      <c r="M68" s="81">
        <f t="shared" si="12"/>
        <v>63480</v>
      </c>
    </row>
    <row r="69" spans="1:16">
      <c r="A69" s="21" t="s">
        <v>341</v>
      </c>
    </row>
    <row r="70" spans="1:16" ht="13.5" thickBot="1"/>
    <row r="71" spans="1:16" ht="15.75" thickBot="1">
      <c r="A71" s="49" t="s">
        <v>342</v>
      </c>
      <c r="B71" s="68" t="s">
        <v>332</v>
      </c>
      <c r="C71" s="69" t="s">
        <v>276</v>
      </c>
      <c r="D71" s="70" t="s">
        <v>277</v>
      </c>
      <c r="E71" s="70" t="s">
        <v>278</v>
      </c>
      <c r="F71" s="70" t="s">
        <v>279</v>
      </c>
      <c r="G71" s="70" t="s">
        <v>280</v>
      </c>
      <c r="H71" s="70" t="s">
        <v>281</v>
      </c>
      <c r="I71" s="70" t="s">
        <v>282</v>
      </c>
      <c r="J71" s="70" t="s">
        <v>283</v>
      </c>
      <c r="K71" s="70" t="s">
        <v>284</v>
      </c>
      <c r="L71" s="71" t="s">
        <v>285</v>
      </c>
      <c r="M71" s="45" t="s">
        <v>160</v>
      </c>
    </row>
    <row r="72" spans="1:16">
      <c r="A72" s="72" t="s">
        <v>343</v>
      </c>
      <c r="B72" s="73" t="s">
        <v>334</v>
      </c>
      <c r="C72" s="74">
        <f>1800/30*6</f>
        <v>360</v>
      </c>
      <c r="D72" s="75">
        <v>1800</v>
      </c>
      <c r="E72" s="75">
        <v>1800</v>
      </c>
      <c r="F72" s="75">
        <v>1800</v>
      </c>
      <c r="G72" s="75">
        <v>1800</v>
      </c>
      <c r="H72" s="75">
        <v>1800</v>
      </c>
      <c r="I72" s="75">
        <v>1800</v>
      </c>
      <c r="J72" s="75">
        <v>1800</v>
      </c>
      <c r="K72" s="75">
        <v>1800</v>
      </c>
      <c r="L72" s="76">
        <v>1800</v>
      </c>
      <c r="M72" s="77">
        <f>SUM(C72:L72)</f>
        <v>16560</v>
      </c>
    </row>
    <row r="73" spans="1:16">
      <c r="A73" s="72" t="s">
        <v>344</v>
      </c>
      <c r="B73" s="73" t="s">
        <v>336</v>
      </c>
      <c r="C73" s="74">
        <f>1500/30*6</f>
        <v>300</v>
      </c>
      <c r="D73" s="75">
        <v>1500</v>
      </c>
      <c r="E73" s="75">
        <v>1500</v>
      </c>
      <c r="F73" s="75">
        <v>1500</v>
      </c>
      <c r="G73" s="75">
        <v>1500</v>
      </c>
      <c r="H73" s="75">
        <v>1500</v>
      </c>
      <c r="I73" s="75">
        <v>1500</v>
      </c>
      <c r="J73" s="75">
        <v>1500</v>
      </c>
      <c r="K73" s="75">
        <v>1500</v>
      </c>
      <c r="L73" s="76">
        <v>1500</v>
      </c>
      <c r="M73" s="77">
        <f>SUM(C73:L73)</f>
        <v>13800</v>
      </c>
    </row>
    <row r="74" spans="1:16">
      <c r="A74" s="72" t="s">
        <v>345</v>
      </c>
      <c r="B74" s="73" t="s">
        <v>338</v>
      </c>
      <c r="C74" s="74">
        <f>1200/30*6</f>
        <v>240</v>
      </c>
      <c r="D74" s="75">
        <v>1200</v>
      </c>
      <c r="E74" s="75">
        <v>1200</v>
      </c>
      <c r="F74" s="75">
        <v>1200</v>
      </c>
      <c r="G74" s="75">
        <v>1200</v>
      </c>
      <c r="H74" s="75">
        <v>1200</v>
      </c>
      <c r="I74" s="75">
        <v>1200</v>
      </c>
      <c r="J74" s="75">
        <v>1200</v>
      </c>
      <c r="K74" s="75">
        <v>1200</v>
      </c>
      <c r="L74" s="76">
        <v>1200</v>
      </c>
      <c r="M74" s="77">
        <f>SUM(C74:L74)</f>
        <v>11040</v>
      </c>
    </row>
    <row r="75" spans="1:16">
      <c r="A75" s="72" t="s">
        <v>346</v>
      </c>
      <c r="B75" s="73" t="s">
        <v>338</v>
      </c>
      <c r="C75" s="74">
        <f>1200/30*6</f>
        <v>240</v>
      </c>
      <c r="D75" s="75">
        <v>1200</v>
      </c>
      <c r="E75" s="75">
        <v>1200</v>
      </c>
      <c r="F75" s="75">
        <v>1200</v>
      </c>
      <c r="G75" s="75">
        <v>1200</v>
      </c>
      <c r="H75" s="75">
        <v>1200</v>
      </c>
      <c r="I75" s="75">
        <v>1200</v>
      </c>
      <c r="J75" s="75">
        <v>1200</v>
      </c>
      <c r="K75" s="75">
        <v>1200</v>
      </c>
      <c r="L75" s="76">
        <v>1200</v>
      </c>
      <c r="M75" s="77">
        <f>SUM(C75:L75)</f>
        <v>11040</v>
      </c>
    </row>
    <row r="76" spans="1:16" ht="13.5" thickBot="1">
      <c r="A76" s="72" t="s">
        <v>347</v>
      </c>
      <c r="B76" s="73" t="s">
        <v>338</v>
      </c>
      <c r="C76" s="74">
        <f>1200/30*6</f>
        <v>240</v>
      </c>
      <c r="D76" s="75">
        <v>1200</v>
      </c>
      <c r="E76" s="75">
        <v>1200</v>
      </c>
      <c r="F76" s="75">
        <v>1200</v>
      </c>
      <c r="G76" s="75">
        <v>1200</v>
      </c>
      <c r="H76" s="75">
        <v>1200</v>
      </c>
      <c r="I76" s="75">
        <v>1200</v>
      </c>
      <c r="J76" s="75">
        <v>1200</v>
      </c>
      <c r="K76" s="75">
        <v>1200</v>
      </c>
      <c r="L76" s="76">
        <v>1200</v>
      </c>
      <c r="M76" s="77">
        <f>SUM(C76:L76)</f>
        <v>11040</v>
      </c>
    </row>
    <row r="77" spans="1:16" ht="13.5" thickBot="1">
      <c r="A77" s="44" t="s">
        <v>160</v>
      </c>
      <c r="B77" s="68"/>
      <c r="C77" s="78">
        <f t="shared" ref="C77:M77" si="13">SUM(C72:C76)</f>
        <v>1380</v>
      </c>
      <c r="D77" s="79">
        <f t="shared" si="13"/>
        <v>6900</v>
      </c>
      <c r="E77" s="79">
        <f t="shared" si="13"/>
        <v>6900</v>
      </c>
      <c r="F77" s="79">
        <f t="shared" si="13"/>
        <v>6900</v>
      </c>
      <c r="G77" s="79">
        <f t="shared" si="13"/>
        <v>6900</v>
      </c>
      <c r="H77" s="79">
        <f t="shared" si="13"/>
        <v>6900</v>
      </c>
      <c r="I77" s="79">
        <f t="shared" si="13"/>
        <v>6900</v>
      </c>
      <c r="J77" s="79">
        <f t="shared" si="13"/>
        <v>6900</v>
      </c>
      <c r="K77" s="79">
        <f t="shared" si="13"/>
        <v>6900</v>
      </c>
      <c r="L77" s="80">
        <f t="shared" si="13"/>
        <v>6900</v>
      </c>
      <c r="M77" s="81">
        <f t="shared" si="13"/>
        <v>63480</v>
      </c>
    </row>
    <row r="78" spans="1:16">
      <c r="A78" s="21" t="s">
        <v>341</v>
      </c>
    </row>
    <row r="79" spans="1:16" ht="13.5" thickBot="1"/>
    <row r="80" spans="1:16" ht="13.5" thickBot="1">
      <c r="A80" s="27"/>
      <c r="B80" s="82" t="s">
        <v>274</v>
      </c>
      <c r="C80" s="82" t="s">
        <v>275</v>
      </c>
      <c r="D80" s="82" t="s">
        <v>276</v>
      </c>
      <c r="E80" s="82" t="s">
        <v>277</v>
      </c>
      <c r="F80" s="82" t="s">
        <v>278</v>
      </c>
      <c r="G80" s="82" t="s">
        <v>279</v>
      </c>
      <c r="H80" s="82" t="s">
        <v>280</v>
      </c>
      <c r="I80" s="82" t="s">
        <v>281</v>
      </c>
      <c r="J80" s="82" t="s">
        <v>282</v>
      </c>
      <c r="K80" s="82" t="s">
        <v>283</v>
      </c>
      <c r="L80" s="82" t="s">
        <v>284</v>
      </c>
      <c r="M80" s="82" t="s">
        <v>285</v>
      </c>
      <c r="N80" s="83" t="s">
        <v>160</v>
      </c>
      <c r="O80" s="84"/>
      <c r="P80" s="84"/>
    </row>
    <row r="81" spans="1:16" ht="16.5" customHeight="1" thickBot="1">
      <c r="A81" s="29" t="s">
        <v>348</v>
      </c>
      <c r="B81" s="31" t="s">
        <v>10</v>
      </c>
      <c r="C81" s="31" t="s">
        <v>10</v>
      </c>
      <c r="D81" s="31" t="s">
        <v>10</v>
      </c>
      <c r="E81" s="31" t="s">
        <v>10</v>
      </c>
      <c r="F81" s="31" t="s">
        <v>10</v>
      </c>
      <c r="G81" s="31" t="s">
        <v>10</v>
      </c>
      <c r="H81" s="31" t="s">
        <v>10</v>
      </c>
      <c r="I81" s="31" t="s">
        <v>10</v>
      </c>
      <c r="J81" s="31" t="s">
        <v>10</v>
      </c>
      <c r="K81" s="31" t="s">
        <v>10</v>
      </c>
      <c r="L81" s="31" t="s">
        <v>10</v>
      </c>
      <c r="M81" s="85" t="s">
        <v>10</v>
      </c>
      <c r="N81" s="85" t="s">
        <v>10</v>
      </c>
      <c r="O81" s="86"/>
      <c r="P81" s="87"/>
    </row>
    <row r="82" spans="1:16">
      <c r="A82" s="33" t="s">
        <v>349</v>
      </c>
      <c r="B82" s="88">
        <v>1800</v>
      </c>
      <c r="C82" s="88">
        <v>1800</v>
      </c>
      <c r="D82" s="88">
        <v>6000</v>
      </c>
      <c r="E82" s="88">
        <v>6000</v>
      </c>
      <c r="F82" s="88">
        <v>6000</v>
      </c>
      <c r="G82" s="88">
        <v>6000</v>
      </c>
      <c r="H82" s="88">
        <v>6000</v>
      </c>
      <c r="I82" s="88">
        <v>6000</v>
      </c>
      <c r="J82" s="88">
        <v>6000</v>
      </c>
      <c r="K82" s="88">
        <v>6000</v>
      </c>
      <c r="L82" s="88">
        <v>6000</v>
      </c>
      <c r="M82" s="88">
        <v>6000</v>
      </c>
      <c r="N82" s="36">
        <f>SUM(B82:M82)</f>
        <v>63600</v>
      </c>
      <c r="O82" s="63"/>
      <c r="P82" s="89"/>
    </row>
    <row r="83" spans="1:16">
      <c r="A83" s="37" t="s">
        <v>350</v>
      </c>
      <c r="B83" s="90">
        <v>1800</v>
      </c>
      <c r="C83" s="90">
        <v>1800</v>
      </c>
      <c r="D83" s="90">
        <v>4500</v>
      </c>
      <c r="E83" s="90">
        <v>4500</v>
      </c>
      <c r="F83" s="90">
        <v>4500</v>
      </c>
      <c r="G83" s="90">
        <v>4500</v>
      </c>
      <c r="H83" s="90">
        <v>4500</v>
      </c>
      <c r="I83" s="90">
        <v>4500</v>
      </c>
      <c r="J83" s="90">
        <v>4500</v>
      </c>
      <c r="K83" s="90">
        <v>4500</v>
      </c>
      <c r="L83" s="90">
        <v>4500</v>
      </c>
      <c r="M83" s="90">
        <v>4500</v>
      </c>
      <c r="N83" s="40">
        <f t="shared" ref="N83:N93" si="14">SUM(B83:M83)</f>
        <v>48600</v>
      </c>
      <c r="O83" s="63"/>
      <c r="P83" s="89"/>
    </row>
    <row r="84" spans="1:16">
      <c r="A84" s="37" t="s">
        <v>381</v>
      </c>
      <c r="B84" s="90">
        <v>0</v>
      </c>
      <c r="C84" s="90">
        <v>1800</v>
      </c>
      <c r="D84" s="90">
        <v>4500</v>
      </c>
      <c r="E84" s="90">
        <v>4500</v>
      </c>
      <c r="F84" s="90">
        <v>4500</v>
      </c>
      <c r="G84" s="90">
        <v>4500</v>
      </c>
      <c r="H84" s="90">
        <v>4500</v>
      </c>
      <c r="I84" s="90">
        <v>4500</v>
      </c>
      <c r="J84" s="90">
        <v>4500</v>
      </c>
      <c r="K84" s="90">
        <v>4500</v>
      </c>
      <c r="L84" s="90">
        <v>4500</v>
      </c>
      <c r="M84" s="90">
        <v>4500</v>
      </c>
      <c r="N84" s="40">
        <f t="shared" si="14"/>
        <v>46800</v>
      </c>
      <c r="O84" s="63"/>
      <c r="P84" s="89"/>
    </row>
    <row r="85" spans="1:16">
      <c r="A85" s="37" t="s">
        <v>351</v>
      </c>
      <c r="B85" s="90">
        <v>1800</v>
      </c>
      <c r="C85" s="90">
        <v>0</v>
      </c>
      <c r="D85" s="90">
        <v>0</v>
      </c>
      <c r="E85" s="90">
        <v>0</v>
      </c>
      <c r="F85" s="90">
        <v>0</v>
      </c>
      <c r="G85" s="90">
        <v>0</v>
      </c>
      <c r="H85" s="90">
        <v>0</v>
      </c>
      <c r="I85" s="90">
        <v>0</v>
      </c>
      <c r="J85" s="90">
        <v>0</v>
      </c>
      <c r="K85" s="90">
        <v>0</v>
      </c>
      <c r="L85" s="91">
        <v>0</v>
      </c>
      <c r="M85" s="90">
        <v>0</v>
      </c>
      <c r="N85" s="40">
        <f t="shared" si="14"/>
        <v>1800</v>
      </c>
      <c r="O85" s="63"/>
      <c r="P85" s="89"/>
    </row>
    <row r="86" spans="1:16">
      <c r="A86" s="37" t="s">
        <v>352</v>
      </c>
      <c r="B86" s="90">
        <v>1800</v>
      </c>
      <c r="C86" s="90">
        <v>1800</v>
      </c>
      <c r="D86" s="90">
        <v>4500</v>
      </c>
      <c r="E86" s="90">
        <v>4500</v>
      </c>
      <c r="F86" s="90">
        <v>4500</v>
      </c>
      <c r="G86" s="90">
        <v>4500</v>
      </c>
      <c r="H86" s="90">
        <v>4500</v>
      </c>
      <c r="I86" s="90">
        <v>4500</v>
      </c>
      <c r="J86" s="90">
        <v>4500</v>
      </c>
      <c r="K86" s="90">
        <v>4500</v>
      </c>
      <c r="L86" s="90">
        <v>4500</v>
      </c>
      <c r="M86" s="90">
        <v>4500</v>
      </c>
      <c r="N86" s="40">
        <f t="shared" si="14"/>
        <v>48600</v>
      </c>
      <c r="O86" s="63"/>
      <c r="P86" s="89"/>
    </row>
    <row r="87" spans="1:16">
      <c r="A87" s="37" t="s">
        <v>353</v>
      </c>
      <c r="B87" s="90">
        <v>1800</v>
      </c>
      <c r="C87" s="90">
        <v>1800</v>
      </c>
      <c r="D87" s="90">
        <v>4500</v>
      </c>
      <c r="E87" s="90">
        <v>4500</v>
      </c>
      <c r="F87" s="90">
        <v>4500</v>
      </c>
      <c r="G87" s="90">
        <v>4500</v>
      </c>
      <c r="H87" s="90">
        <v>4500</v>
      </c>
      <c r="I87" s="90">
        <v>4500</v>
      </c>
      <c r="J87" s="90">
        <v>4500</v>
      </c>
      <c r="K87" s="90">
        <v>4500</v>
      </c>
      <c r="L87" s="90">
        <v>4500</v>
      </c>
      <c r="M87" s="90">
        <v>4500</v>
      </c>
      <c r="N87" s="40">
        <f t="shared" si="14"/>
        <v>48600</v>
      </c>
      <c r="O87" s="63"/>
      <c r="P87" s="89"/>
    </row>
    <row r="88" spans="1:16">
      <c r="A88" s="37" t="s">
        <v>354</v>
      </c>
      <c r="B88" s="90">
        <v>1800</v>
      </c>
      <c r="C88" s="90">
        <v>0</v>
      </c>
      <c r="D88" s="90">
        <v>0</v>
      </c>
      <c r="E88" s="90">
        <v>0</v>
      </c>
      <c r="F88" s="90">
        <v>0</v>
      </c>
      <c r="G88" s="90">
        <v>0</v>
      </c>
      <c r="H88" s="90">
        <v>0</v>
      </c>
      <c r="I88" s="90">
        <v>0</v>
      </c>
      <c r="J88" s="90">
        <v>0</v>
      </c>
      <c r="K88" s="90">
        <v>0</v>
      </c>
      <c r="L88" s="91">
        <v>0</v>
      </c>
      <c r="M88" s="90">
        <v>0</v>
      </c>
      <c r="N88" s="40">
        <f t="shared" si="14"/>
        <v>1800</v>
      </c>
      <c r="O88" s="63"/>
      <c r="P88" s="89"/>
    </row>
    <row r="89" spans="1:16">
      <c r="A89" s="37" t="s">
        <v>355</v>
      </c>
      <c r="B89" s="90">
        <v>1800</v>
      </c>
      <c r="C89" s="90">
        <v>1800</v>
      </c>
      <c r="D89" s="90">
        <v>4500</v>
      </c>
      <c r="E89" s="90">
        <v>4500</v>
      </c>
      <c r="F89" s="90">
        <v>4500</v>
      </c>
      <c r="G89" s="90">
        <v>4500</v>
      </c>
      <c r="H89" s="90">
        <v>4500</v>
      </c>
      <c r="I89" s="90">
        <v>4500</v>
      </c>
      <c r="J89" s="90">
        <v>4500</v>
      </c>
      <c r="K89" s="90">
        <v>4500</v>
      </c>
      <c r="L89" s="90">
        <v>4500</v>
      </c>
      <c r="M89" s="90">
        <v>4500</v>
      </c>
      <c r="N89" s="40">
        <f t="shared" si="14"/>
        <v>48600</v>
      </c>
      <c r="O89" s="63"/>
      <c r="P89" s="89"/>
    </row>
    <row r="90" spans="1:16">
      <c r="A90" s="37" t="s">
        <v>356</v>
      </c>
      <c r="B90" s="90">
        <v>1800</v>
      </c>
      <c r="C90" s="90">
        <v>1800</v>
      </c>
      <c r="D90" s="90">
        <v>4500</v>
      </c>
      <c r="E90" s="90">
        <v>4500</v>
      </c>
      <c r="F90" s="90">
        <v>4500</v>
      </c>
      <c r="G90" s="90">
        <v>4500</v>
      </c>
      <c r="H90" s="90">
        <v>4500</v>
      </c>
      <c r="I90" s="90">
        <v>4500</v>
      </c>
      <c r="J90" s="90">
        <v>4500</v>
      </c>
      <c r="K90" s="90">
        <v>4500</v>
      </c>
      <c r="L90" s="90">
        <v>4500</v>
      </c>
      <c r="M90" s="90">
        <v>4500</v>
      </c>
      <c r="N90" s="40">
        <f t="shared" si="14"/>
        <v>48600</v>
      </c>
      <c r="O90" s="63"/>
      <c r="P90" s="89"/>
    </row>
    <row r="91" spans="1:16">
      <c r="A91" s="37" t="s">
        <v>357</v>
      </c>
      <c r="B91" s="90">
        <v>1800</v>
      </c>
      <c r="C91" s="90">
        <v>0</v>
      </c>
      <c r="D91" s="90">
        <v>0</v>
      </c>
      <c r="E91" s="90">
        <v>0</v>
      </c>
      <c r="F91" s="90">
        <v>0</v>
      </c>
      <c r="G91" s="90">
        <v>0</v>
      </c>
      <c r="H91" s="90">
        <v>0</v>
      </c>
      <c r="I91" s="90">
        <v>0</v>
      </c>
      <c r="J91" s="90">
        <v>0</v>
      </c>
      <c r="K91" s="90">
        <v>0</v>
      </c>
      <c r="L91" s="91">
        <v>0</v>
      </c>
      <c r="M91" s="90">
        <v>0</v>
      </c>
      <c r="N91" s="40">
        <f t="shared" si="14"/>
        <v>1800</v>
      </c>
      <c r="O91" s="63"/>
      <c r="P91" s="89"/>
    </row>
    <row r="92" spans="1:16">
      <c r="A92" s="37" t="s">
        <v>358</v>
      </c>
      <c r="B92" s="90">
        <v>0</v>
      </c>
      <c r="C92" s="90">
        <v>1800</v>
      </c>
      <c r="D92" s="90">
        <v>4500</v>
      </c>
      <c r="E92" s="90">
        <v>4500</v>
      </c>
      <c r="F92" s="90">
        <v>4500</v>
      </c>
      <c r="G92" s="90">
        <v>4500</v>
      </c>
      <c r="H92" s="90">
        <v>4500</v>
      </c>
      <c r="I92" s="90">
        <v>4500</v>
      </c>
      <c r="J92" s="90">
        <v>4500</v>
      </c>
      <c r="K92" s="90">
        <v>4500</v>
      </c>
      <c r="L92" s="90">
        <v>4500</v>
      </c>
      <c r="M92" s="90">
        <v>4500</v>
      </c>
      <c r="N92" s="40">
        <f t="shared" si="14"/>
        <v>46800</v>
      </c>
      <c r="O92" s="63"/>
      <c r="P92" s="89"/>
    </row>
    <row r="93" spans="1:16" ht="13.5" thickBot="1">
      <c r="A93" s="37" t="s">
        <v>359</v>
      </c>
      <c r="B93" s="90">
        <v>0</v>
      </c>
      <c r="C93" s="90">
        <v>1800</v>
      </c>
      <c r="D93" s="90">
        <v>4500</v>
      </c>
      <c r="E93" s="90">
        <v>4500</v>
      </c>
      <c r="F93" s="90">
        <v>4500</v>
      </c>
      <c r="G93" s="90">
        <v>4500</v>
      </c>
      <c r="H93" s="90">
        <v>4500</v>
      </c>
      <c r="I93" s="90">
        <v>4500</v>
      </c>
      <c r="J93" s="90">
        <v>4500</v>
      </c>
      <c r="K93" s="90">
        <v>4500</v>
      </c>
      <c r="L93" s="90">
        <v>4500</v>
      </c>
      <c r="M93" s="90">
        <v>4500</v>
      </c>
      <c r="N93" s="40">
        <f t="shared" si="14"/>
        <v>46800</v>
      </c>
      <c r="O93" s="63"/>
      <c r="P93" s="89"/>
    </row>
    <row r="94" spans="1:16" ht="13.5" thickBot="1">
      <c r="A94" s="44" t="s">
        <v>160</v>
      </c>
      <c r="B94" s="81">
        <f t="shared" ref="B94:N94" si="15">SUM(B82:B93)</f>
        <v>16200</v>
      </c>
      <c r="C94" s="81">
        <f t="shared" si="15"/>
        <v>16200</v>
      </c>
      <c r="D94" s="81">
        <f t="shared" si="15"/>
        <v>42000</v>
      </c>
      <c r="E94" s="81">
        <f t="shared" si="15"/>
        <v>42000</v>
      </c>
      <c r="F94" s="81">
        <f t="shared" si="15"/>
        <v>42000</v>
      </c>
      <c r="G94" s="81">
        <f t="shared" si="15"/>
        <v>42000</v>
      </c>
      <c r="H94" s="81">
        <f t="shared" si="15"/>
        <v>42000</v>
      </c>
      <c r="I94" s="81">
        <f t="shared" si="15"/>
        <v>42000</v>
      </c>
      <c r="J94" s="81">
        <f t="shared" si="15"/>
        <v>42000</v>
      </c>
      <c r="K94" s="81">
        <f t="shared" si="15"/>
        <v>42000</v>
      </c>
      <c r="L94" s="81">
        <f t="shared" si="15"/>
        <v>42000</v>
      </c>
      <c r="M94" s="81">
        <f t="shared" si="15"/>
        <v>42000</v>
      </c>
      <c r="N94" s="47">
        <f t="shared" si="15"/>
        <v>452400</v>
      </c>
      <c r="O94" s="63"/>
      <c r="P94" s="64"/>
    </row>
    <row r="95" spans="1:16" ht="13.5" thickBot="1"/>
    <row r="96" spans="1:16" ht="13.5" thickBot="1">
      <c r="A96" s="27"/>
      <c r="B96" s="82" t="s">
        <v>274</v>
      </c>
      <c r="C96" s="82" t="s">
        <v>275</v>
      </c>
      <c r="D96" s="82" t="s">
        <v>276</v>
      </c>
      <c r="E96" s="82" t="s">
        <v>277</v>
      </c>
      <c r="F96" s="82" t="s">
        <v>278</v>
      </c>
      <c r="G96" s="82" t="s">
        <v>279</v>
      </c>
      <c r="H96" s="82" t="s">
        <v>280</v>
      </c>
      <c r="I96" s="82" t="s">
        <v>281</v>
      </c>
      <c r="J96" s="82" t="s">
        <v>282</v>
      </c>
      <c r="K96" s="82" t="s">
        <v>283</v>
      </c>
      <c r="L96" s="82" t="s">
        <v>284</v>
      </c>
      <c r="M96" s="82" t="s">
        <v>285</v>
      </c>
      <c r="N96" s="83" t="s">
        <v>160</v>
      </c>
      <c r="O96" s="84"/>
      <c r="P96" s="84"/>
    </row>
    <row r="97" spans="1:16" ht="30.75" customHeight="1" thickBot="1">
      <c r="A97" s="29" t="s">
        <v>360</v>
      </c>
      <c r="B97" s="31" t="s">
        <v>10</v>
      </c>
      <c r="C97" s="31" t="s">
        <v>10</v>
      </c>
      <c r="D97" s="31" t="s">
        <v>10</v>
      </c>
      <c r="E97" s="31" t="s">
        <v>10</v>
      </c>
      <c r="F97" s="31" t="s">
        <v>10</v>
      </c>
      <c r="G97" s="31" t="s">
        <v>10</v>
      </c>
      <c r="H97" s="31" t="s">
        <v>10</v>
      </c>
      <c r="I97" s="31" t="s">
        <v>10</v>
      </c>
      <c r="J97" s="31" t="s">
        <v>10</v>
      </c>
      <c r="K97" s="31" t="s">
        <v>10</v>
      </c>
      <c r="L97" s="31" t="s">
        <v>10</v>
      </c>
      <c r="M97" s="85" t="s">
        <v>10</v>
      </c>
      <c r="N97" s="85" t="s">
        <v>10</v>
      </c>
      <c r="O97" s="86"/>
      <c r="P97" s="87"/>
    </row>
    <row r="98" spans="1:16">
      <c r="A98" s="33" t="s">
        <v>361</v>
      </c>
      <c r="B98" s="88">
        <v>1800</v>
      </c>
      <c r="C98" s="88">
        <v>1800</v>
      </c>
      <c r="D98" s="88">
        <v>1200</v>
      </c>
      <c r="E98" s="88">
        <v>6000</v>
      </c>
      <c r="F98" s="88">
        <v>6000</v>
      </c>
      <c r="G98" s="88">
        <v>6000</v>
      </c>
      <c r="H98" s="88">
        <v>6000</v>
      </c>
      <c r="I98" s="88">
        <v>6000</v>
      </c>
      <c r="J98" s="88">
        <v>6000</v>
      </c>
      <c r="K98" s="88">
        <v>6000</v>
      </c>
      <c r="L98" s="88">
        <v>6000</v>
      </c>
      <c r="M98" s="88">
        <v>6000</v>
      </c>
      <c r="N98" s="36">
        <f>SUM(B98:M98)</f>
        <v>58800</v>
      </c>
      <c r="O98" s="63"/>
      <c r="P98" s="89"/>
    </row>
    <row r="99" spans="1:16">
      <c r="A99" s="37" t="s">
        <v>362</v>
      </c>
      <c r="B99" s="90">
        <v>1800</v>
      </c>
      <c r="C99" s="90">
        <v>1800</v>
      </c>
      <c r="D99" s="90">
        <v>1200</v>
      </c>
      <c r="E99" s="90">
        <v>4500</v>
      </c>
      <c r="F99" s="90">
        <v>4500</v>
      </c>
      <c r="G99" s="90">
        <v>4500</v>
      </c>
      <c r="H99" s="90">
        <v>4500</v>
      </c>
      <c r="I99" s="90">
        <v>4500</v>
      </c>
      <c r="J99" s="90">
        <v>4500</v>
      </c>
      <c r="K99" s="90">
        <v>4500</v>
      </c>
      <c r="L99" s="90">
        <v>4500</v>
      </c>
      <c r="M99" s="90">
        <v>4500</v>
      </c>
      <c r="N99" s="40">
        <f t="shared" ref="N99:N112" si="16">SUM(B99:M99)</f>
        <v>45300</v>
      </c>
      <c r="O99" s="63"/>
      <c r="P99" s="89"/>
    </row>
    <row r="100" spans="1:16">
      <c r="A100" s="37" t="s">
        <v>363</v>
      </c>
      <c r="B100" s="90">
        <v>1800</v>
      </c>
      <c r="C100" s="90">
        <v>1800</v>
      </c>
      <c r="D100" s="90">
        <v>1200</v>
      </c>
      <c r="E100" s="90">
        <v>4500</v>
      </c>
      <c r="F100" s="90">
        <v>4500</v>
      </c>
      <c r="G100" s="90">
        <v>4500</v>
      </c>
      <c r="H100" s="90">
        <v>4500</v>
      </c>
      <c r="I100" s="90">
        <v>4500</v>
      </c>
      <c r="J100" s="90">
        <v>4500</v>
      </c>
      <c r="K100" s="90">
        <v>4500</v>
      </c>
      <c r="L100" s="90">
        <v>4500</v>
      </c>
      <c r="M100" s="90">
        <v>4500</v>
      </c>
      <c r="N100" s="40">
        <f t="shared" si="16"/>
        <v>45300</v>
      </c>
      <c r="O100" s="63"/>
      <c r="P100" s="89"/>
    </row>
    <row r="101" spans="1:16">
      <c r="A101" s="37" t="s">
        <v>364</v>
      </c>
      <c r="B101" s="90">
        <v>900</v>
      </c>
      <c r="C101" s="90">
        <v>0</v>
      </c>
      <c r="D101" s="90">
        <v>0</v>
      </c>
      <c r="E101" s="90">
        <v>0</v>
      </c>
      <c r="F101" s="90">
        <v>0</v>
      </c>
      <c r="G101" s="90">
        <v>0</v>
      </c>
      <c r="H101" s="90">
        <v>0</v>
      </c>
      <c r="I101" s="90">
        <v>0</v>
      </c>
      <c r="J101" s="90">
        <v>0</v>
      </c>
      <c r="K101" s="90">
        <v>0</v>
      </c>
      <c r="L101" s="90">
        <v>0</v>
      </c>
      <c r="M101" s="90">
        <v>0</v>
      </c>
      <c r="N101" s="40">
        <f t="shared" si="16"/>
        <v>900</v>
      </c>
      <c r="O101" s="63"/>
      <c r="P101" s="89"/>
    </row>
    <row r="102" spans="1:16">
      <c r="A102" s="37" t="s">
        <v>365</v>
      </c>
      <c r="B102" s="90">
        <v>1800</v>
      </c>
      <c r="C102" s="90">
        <v>0</v>
      </c>
      <c r="D102" s="90">
        <v>0</v>
      </c>
      <c r="E102" s="90">
        <v>0</v>
      </c>
      <c r="F102" s="90">
        <v>0</v>
      </c>
      <c r="G102" s="90">
        <v>0</v>
      </c>
      <c r="H102" s="90">
        <v>0</v>
      </c>
      <c r="I102" s="90">
        <v>0</v>
      </c>
      <c r="J102" s="90">
        <v>0</v>
      </c>
      <c r="K102" s="90">
        <v>0</v>
      </c>
      <c r="L102" s="90">
        <v>0</v>
      </c>
      <c r="M102" s="90">
        <v>0</v>
      </c>
      <c r="N102" s="40">
        <f t="shared" si="16"/>
        <v>1800</v>
      </c>
      <c r="O102" s="63"/>
      <c r="P102" s="89"/>
    </row>
    <row r="103" spans="1:16">
      <c r="A103" s="37" t="s">
        <v>366</v>
      </c>
      <c r="B103" s="90">
        <v>1800</v>
      </c>
      <c r="C103" s="90">
        <v>0</v>
      </c>
      <c r="D103" s="90">
        <v>0</v>
      </c>
      <c r="E103" s="90">
        <v>0</v>
      </c>
      <c r="F103" s="90">
        <v>0</v>
      </c>
      <c r="G103" s="90">
        <v>0</v>
      </c>
      <c r="H103" s="90">
        <v>0</v>
      </c>
      <c r="I103" s="90">
        <v>0</v>
      </c>
      <c r="J103" s="90">
        <v>0</v>
      </c>
      <c r="K103" s="90">
        <v>0</v>
      </c>
      <c r="L103" s="90">
        <v>0</v>
      </c>
      <c r="M103" s="90">
        <v>0</v>
      </c>
      <c r="N103" s="40">
        <f t="shared" si="16"/>
        <v>1800</v>
      </c>
      <c r="O103" s="63"/>
      <c r="P103" s="89"/>
    </row>
    <row r="104" spans="1:16">
      <c r="A104" s="37" t="s">
        <v>367</v>
      </c>
      <c r="B104" s="90">
        <v>1800</v>
      </c>
      <c r="C104" s="90">
        <v>1800</v>
      </c>
      <c r="D104" s="90">
        <v>1200</v>
      </c>
      <c r="E104" s="90">
        <v>4500</v>
      </c>
      <c r="F104" s="90">
        <v>4500</v>
      </c>
      <c r="G104" s="90">
        <v>4500</v>
      </c>
      <c r="H104" s="90">
        <v>4500</v>
      </c>
      <c r="I104" s="90">
        <v>4500</v>
      </c>
      <c r="J104" s="90">
        <v>4500</v>
      </c>
      <c r="K104" s="90">
        <v>4500</v>
      </c>
      <c r="L104" s="90">
        <v>4500</v>
      </c>
      <c r="M104" s="90">
        <v>4500</v>
      </c>
      <c r="N104" s="40">
        <f t="shared" si="16"/>
        <v>45300</v>
      </c>
      <c r="O104" s="63"/>
      <c r="P104" s="89"/>
    </row>
    <row r="105" spans="1:16">
      <c r="A105" s="37" t="s">
        <v>368</v>
      </c>
      <c r="B105" s="90">
        <v>1800</v>
      </c>
      <c r="C105" s="90">
        <v>1800</v>
      </c>
      <c r="D105" s="90">
        <v>0</v>
      </c>
      <c r="E105" s="90">
        <v>0</v>
      </c>
      <c r="F105" s="90">
        <v>0</v>
      </c>
      <c r="G105" s="90">
        <v>0</v>
      </c>
      <c r="H105" s="90">
        <v>0</v>
      </c>
      <c r="I105" s="90">
        <v>0</v>
      </c>
      <c r="J105" s="90">
        <v>0</v>
      </c>
      <c r="K105" s="90">
        <v>0</v>
      </c>
      <c r="L105" s="90">
        <v>0</v>
      </c>
      <c r="M105" s="90">
        <v>0</v>
      </c>
      <c r="N105" s="40">
        <f t="shared" si="16"/>
        <v>3600</v>
      </c>
      <c r="O105" s="63"/>
      <c r="P105" s="89"/>
    </row>
    <row r="106" spans="1:16">
      <c r="A106" s="37" t="s">
        <v>369</v>
      </c>
      <c r="B106" s="90">
        <v>0</v>
      </c>
      <c r="C106" s="90">
        <v>1500</v>
      </c>
      <c r="D106" s="90">
        <v>1200</v>
      </c>
      <c r="E106" s="90">
        <v>4500</v>
      </c>
      <c r="F106" s="90">
        <v>4500</v>
      </c>
      <c r="G106" s="90">
        <v>4500</v>
      </c>
      <c r="H106" s="90">
        <v>4500</v>
      </c>
      <c r="I106" s="90">
        <v>4500</v>
      </c>
      <c r="J106" s="90">
        <v>4500</v>
      </c>
      <c r="K106" s="90">
        <v>4500</v>
      </c>
      <c r="L106" s="90">
        <v>4500</v>
      </c>
      <c r="M106" s="90">
        <v>4500</v>
      </c>
      <c r="N106" s="40">
        <f t="shared" si="16"/>
        <v>43200</v>
      </c>
      <c r="O106" s="63"/>
      <c r="P106" s="89"/>
    </row>
    <row r="107" spans="1:16">
      <c r="A107" s="37" t="s">
        <v>370</v>
      </c>
      <c r="B107" s="90">
        <v>0</v>
      </c>
      <c r="C107" s="90">
        <v>1500</v>
      </c>
      <c r="D107" s="90">
        <v>1200</v>
      </c>
      <c r="E107" s="90">
        <v>4500</v>
      </c>
      <c r="F107" s="90">
        <v>4500</v>
      </c>
      <c r="G107" s="90">
        <v>4500</v>
      </c>
      <c r="H107" s="90">
        <v>4500</v>
      </c>
      <c r="I107" s="90">
        <v>4500</v>
      </c>
      <c r="J107" s="90">
        <v>4500</v>
      </c>
      <c r="K107" s="90">
        <v>4500</v>
      </c>
      <c r="L107" s="90">
        <v>4500</v>
      </c>
      <c r="M107" s="90">
        <v>4500</v>
      </c>
      <c r="N107" s="40">
        <f t="shared" si="16"/>
        <v>43200</v>
      </c>
      <c r="O107" s="63"/>
      <c r="P107" s="89"/>
    </row>
    <row r="108" spans="1:16">
      <c r="A108" s="37" t="s">
        <v>371</v>
      </c>
      <c r="B108" s="90">
        <v>0</v>
      </c>
      <c r="C108" s="90">
        <v>1500</v>
      </c>
      <c r="D108" s="90">
        <v>1200</v>
      </c>
      <c r="E108" s="90">
        <v>4500</v>
      </c>
      <c r="F108" s="90">
        <v>4500</v>
      </c>
      <c r="G108" s="90">
        <v>4500</v>
      </c>
      <c r="H108" s="90">
        <v>4500</v>
      </c>
      <c r="I108" s="90">
        <v>4500</v>
      </c>
      <c r="J108" s="90">
        <v>4500</v>
      </c>
      <c r="K108" s="90">
        <v>4500</v>
      </c>
      <c r="L108" s="90">
        <v>4500</v>
      </c>
      <c r="M108" s="90">
        <v>4500</v>
      </c>
      <c r="N108" s="40">
        <f t="shared" si="16"/>
        <v>43200</v>
      </c>
      <c r="O108" s="63"/>
      <c r="P108" s="89"/>
    </row>
    <row r="109" spans="1:16">
      <c r="A109" s="37" t="s">
        <v>372</v>
      </c>
      <c r="B109" s="90">
        <v>0</v>
      </c>
      <c r="C109" s="90">
        <v>1500</v>
      </c>
      <c r="D109" s="90">
        <v>0</v>
      </c>
      <c r="E109" s="90">
        <v>0</v>
      </c>
      <c r="F109" s="90">
        <v>0</v>
      </c>
      <c r="G109" s="90">
        <v>0</v>
      </c>
      <c r="H109" s="90">
        <v>0</v>
      </c>
      <c r="I109" s="90">
        <v>0</v>
      </c>
      <c r="J109" s="90">
        <v>0</v>
      </c>
      <c r="K109" s="90">
        <v>0</v>
      </c>
      <c r="L109" s="90">
        <v>0</v>
      </c>
      <c r="M109" s="90">
        <v>0</v>
      </c>
      <c r="N109" s="40">
        <f t="shared" si="16"/>
        <v>1500</v>
      </c>
      <c r="O109" s="63"/>
      <c r="P109" s="89"/>
    </row>
    <row r="110" spans="1:16">
      <c r="A110" s="37" t="s">
        <v>373</v>
      </c>
      <c r="B110" s="90">
        <v>0</v>
      </c>
      <c r="C110" s="90">
        <v>1500</v>
      </c>
      <c r="D110" s="90">
        <v>0</v>
      </c>
      <c r="E110" s="90">
        <v>0</v>
      </c>
      <c r="F110" s="90">
        <v>0</v>
      </c>
      <c r="G110" s="90">
        <v>0</v>
      </c>
      <c r="H110" s="90">
        <v>0</v>
      </c>
      <c r="I110" s="90">
        <v>0</v>
      </c>
      <c r="J110" s="90">
        <v>0</v>
      </c>
      <c r="K110" s="90">
        <v>0</v>
      </c>
      <c r="L110" s="90">
        <v>0</v>
      </c>
      <c r="M110" s="90">
        <v>0</v>
      </c>
      <c r="N110" s="40">
        <f t="shared" si="16"/>
        <v>1500</v>
      </c>
      <c r="O110" s="63"/>
      <c r="P110" s="89"/>
    </row>
    <row r="111" spans="1:16">
      <c r="A111" s="37" t="s">
        <v>374</v>
      </c>
      <c r="B111" s="90">
        <v>0</v>
      </c>
      <c r="C111" s="90">
        <v>1500</v>
      </c>
      <c r="D111" s="90">
        <v>0</v>
      </c>
      <c r="E111" s="90">
        <v>0</v>
      </c>
      <c r="F111" s="90">
        <v>0</v>
      </c>
      <c r="G111" s="90">
        <v>0</v>
      </c>
      <c r="H111" s="90">
        <v>0</v>
      </c>
      <c r="I111" s="90">
        <v>0</v>
      </c>
      <c r="J111" s="90">
        <v>0</v>
      </c>
      <c r="K111" s="90">
        <v>0</v>
      </c>
      <c r="L111" s="90">
        <v>0</v>
      </c>
      <c r="M111" s="90">
        <v>0</v>
      </c>
      <c r="N111" s="40">
        <f t="shared" si="16"/>
        <v>1500</v>
      </c>
      <c r="O111" s="63"/>
      <c r="P111" s="89"/>
    </row>
    <row r="112" spans="1:16" ht="13.5" thickBot="1">
      <c r="A112" s="37" t="s">
        <v>375</v>
      </c>
      <c r="B112" s="90">
        <v>0</v>
      </c>
      <c r="C112" s="90">
        <v>1500</v>
      </c>
      <c r="D112" s="90">
        <v>0</v>
      </c>
      <c r="E112" s="90">
        <v>0</v>
      </c>
      <c r="F112" s="90">
        <v>0</v>
      </c>
      <c r="G112" s="90">
        <v>0</v>
      </c>
      <c r="H112" s="90">
        <v>0</v>
      </c>
      <c r="I112" s="90">
        <v>0</v>
      </c>
      <c r="J112" s="90">
        <v>0</v>
      </c>
      <c r="K112" s="90">
        <v>0</v>
      </c>
      <c r="L112" s="90">
        <v>0</v>
      </c>
      <c r="M112" s="90">
        <v>0</v>
      </c>
      <c r="N112" s="40">
        <f t="shared" si="16"/>
        <v>1500</v>
      </c>
      <c r="O112" s="63"/>
      <c r="P112" s="89"/>
    </row>
    <row r="113" spans="1:16" ht="13.5" thickBot="1">
      <c r="A113" s="44" t="s">
        <v>160</v>
      </c>
      <c r="B113" s="81">
        <f t="shared" ref="B113:N113" si="17">SUM(B98:B112)</f>
        <v>13500</v>
      </c>
      <c r="C113" s="81">
        <f t="shared" si="17"/>
        <v>19500</v>
      </c>
      <c r="D113" s="81">
        <f t="shared" si="17"/>
        <v>8400</v>
      </c>
      <c r="E113" s="81">
        <f t="shared" si="17"/>
        <v>33000</v>
      </c>
      <c r="F113" s="81">
        <f t="shared" si="17"/>
        <v>33000</v>
      </c>
      <c r="G113" s="81">
        <f t="shared" si="17"/>
        <v>33000</v>
      </c>
      <c r="H113" s="81">
        <f t="shared" si="17"/>
        <v>33000</v>
      </c>
      <c r="I113" s="81">
        <f t="shared" si="17"/>
        <v>33000</v>
      </c>
      <c r="J113" s="81">
        <f t="shared" si="17"/>
        <v>33000</v>
      </c>
      <c r="K113" s="81">
        <f t="shared" si="17"/>
        <v>33000</v>
      </c>
      <c r="L113" s="81">
        <f t="shared" si="17"/>
        <v>33000</v>
      </c>
      <c r="M113" s="81">
        <f t="shared" si="17"/>
        <v>33000</v>
      </c>
      <c r="N113" s="55">
        <f t="shared" si="17"/>
        <v>338400</v>
      </c>
      <c r="O113" s="63"/>
      <c r="P113" s="64"/>
    </row>
  </sheetData>
  <mergeCells count="4">
    <mergeCell ref="N3:P3"/>
    <mergeCell ref="N15:P15"/>
    <mergeCell ref="N35:P35"/>
    <mergeCell ref="N48:P48"/>
  </mergeCells>
  <phoneticPr fontId="0" type="noConversion"/>
  <pageMargins left="0.31496062992125984" right="0" top="0.55118110236220474" bottom="0.15748031496062992" header="0.31496062992125984" footer="0.31496062992125984"/>
  <pageSetup paperSize="9" scale="86" fitToHeight="5" orientation="landscape" horizontalDpi="1200" verticalDpi="0" r:id="rId1"/>
  <rowBreaks count="2" manualBreakCount="2">
    <brk id="33" max="15" man="1"/>
    <brk id="9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EK 1</vt:lpstr>
      <vt:lpstr>EK 2</vt:lpstr>
      <vt:lpstr>EK 3</vt:lpstr>
      <vt:lpstr>EK 4</vt:lpstr>
      <vt:lpstr>EK 5</vt:lpstr>
      <vt:lpstr>'EK 2'!Print_Area</vt:lpstr>
      <vt:lpstr>'EK 3'!Print_Area</vt:lpstr>
      <vt:lpstr>'EK 4'!Print_Area</vt:lpstr>
      <vt:lpstr>'EK 5'!Print_Area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ercankivrar</dc:creator>
  <cp:lastModifiedBy>Administrator</cp:lastModifiedBy>
  <cp:lastPrinted>2010-07-28T15:15:06Z</cp:lastPrinted>
  <dcterms:created xsi:type="dcterms:W3CDTF">2010-07-28T14:52:26Z</dcterms:created>
  <dcterms:modified xsi:type="dcterms:W3CDTF">2010-07-28T17:43:56Z</dcterms:modified>
</cp:coreProperties>
</file>